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5569\Desktop\VITI 2204\RPPP   2024\"/>
    </mc:Choice>
  </mc:AlternateContent>
  <bookViews>
    <workbookView xWindow="4320" yWindow="2085" windowWidth="19080" windowHeight="1386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G31" i="1" l="1"/>
  <c r="G23" i="1" l="1"/>
  <c r="G20" i="1"/>
  <c r="G28" i="1"/>
  <c r="G17" i="1"/>
  <c r="G46" i="1"/>
  <c r="G41" i="1"/>
  <c r="G64" i="1"/>
  <c r="D46" i="1" l="1"/>
  <c r="G66" i="1" l="1"/>
</calcChain>
</file>

<file path=xl/sharedStrings.xml><?xml version="1.0" encoding="utf-8"?>
<sst xmlns="http://schemas.openxmlformats.org/spreadsheetml/2006/main" count="283" uniqueCount="167">
  <si>
    <t>Nr</t>
  </si>
  <si>
    <t>Objekti I prokurimit</t>
  </si>
  <si>
    <t>Tipi I Kontratës(mall/punë/shërbim/Marrëveshjes Kuadër)</t>
  </si>
  <si>
    <t>Paisje te tjera</t>
  </si>
  <si>
    <t>Shtypshkrime</t>
  </si>
  <si>
    <t>Kancelari</t>
  </si>
  <si>
    <t>Uniforma, veshje</t>
  </si>
  <si>
    <t>Materiale per pastrim, dezinfektim, ngrohje, ndricim</t>
  </si>
  <si>
    <t xml:space="preserve">Karburant dhe vaj  </t>
  </si>
  <si>
    <t>a</t>
  </si>
  <si>
    <t xml:space="preserve">Karburant per automjete            </t>
  </si>
  <si>
    <t>b</t>
  </si>
  <si>
    <t>Vaj</t>
  </si>
  <si>
    <t>Pjese kembimi, goma dhe bateri</t>
  </si>
  <si>
    <t>Pjese kembimi</t>
  </si>
  <si>
    <t xml:space="preserve">Goma makine                              </t>
  </si>
  <si>
    <t>Siguracione te mjeteve te transportit</t>
  </si>
  <si>
    <t>Mirembajtje mjete transporti</t>
  </si>
  <si>
    <t>Mirembajtje godine</t>
  </si>
  <si>
    <t>Instalim dhe sherbim interneti (lidhje pa kabell), Faqe Web</t>
  </si>
  <si>
    <t>Mirembajtje programi (software)</t>
  </si>
  <si>
    <t xml:space="preserve">Mirembajtje programi CCMIS dhe ruajtjes se te dhenave </t>
  </si>
  <si>
    <t>Faqe Web</t>
  </si>
  <si>
    <t xml:space="preserve">Mirembajtje paisje elektrike, teknike </t>
  </si>
  <si>
    <t>Shpenzime per pritje - percjellje</t>
  </si>
  <si>
    <t xml:space="preserve">Furnizime materiale te tjera zyre </t>
  </si>
  <si>
    <t>Totali   A</t>
  </si>
  <si>
    <t>B</t>
  </si>
  <si>
    <t>Udhetim e dieta</t>
  </si>
  <si>
    <t>Elektricitet</t>
  </si>
  <si>
    <t>Uje</t>
  </si>
  <si>
    <t>Sherbime telefonike</t>
  </si>
  <si>
    <t>Posta dhe sherbimi korrier</t>
  </si>
  <si>
    <t>Avokate, eksperte, perkthyes  , kuotizacion etj</t>
  </si>
  <si>
    <t xml:space="preserve">Shpenzime per ekzekutimin e vendimeve gjyqesore </t>
  </si>
  <si>
    <t>Shpenzime per tatim - taksa te paguara nga institucioni</t>
  </si>
  <si>
    <t>Totali   B</t>
  </si>
  <si>
    <t>TOTALI A+B</t>
  </si>
  <si>
    <t>Rikonstruksion</t>
  </si>
  <si>
    <t>Organi që zhvillon procedurën e prokurimit në rastin e procedurave të përqenduara</t>
  </si>
  <si>
    <t xml:space="preserve">Hostim i faqes </t>
  </si>
  <si>
    <t xml:space="preserve">Abonime , Libra e Publikime </t>
  </si>
  <si>
    <t>Shpenzime te tjera transporti</t>
  </si>
  <si>
    <t>Mirembajtje paisje elektronike</t>
  </si>
  <si>
    <t>Leter</t>
  </si>
  <si>
    <t>Mallra</t>
  </si>
  <si>
    <t>Procedure prokurimi</t>
  </si>
  <si>
    <t>Sherbime</t>
  </si>
  <si>
    <t xml:space="preserve">Sherbime </t>
  </si>
  <si>
    <t>sherbime</t>
  </si>
  <si>
    <t>ZV/KRYETAR</t>
  </si>
  <si>
    <t>mallra</t>
  </si>
  <si>
    <t>mirembajtje pajisje zyre</t>
  </si>
  <si>
    <t>MIRATOI</t>
  </si>
  <si>
    <t>K/D/BUXHETIT</t>
  </si>
  <si>
    <t>Tonera &amp; Drum</t>
  </si>
  <si>
    <t>Mirembajtje lulishte</t>
  </si>
  <si>
    <t>a-mirembajtje fotokopje</t>
  </si>
  <si>
    <t>b-mirembajtje kompiuter</t>
  </si>
  <si>
    <t>c-mirembajtje printer</t>
  </si>
  <si>
    <t>d-mirembajtje  sitem kamerash</t>
  </si>
  <si>
    <t>a-mirembajtje  sistem kondicionimi</t>
  </si>
  <si>
    <t>b-mirembajtje  gjeneratori</t>
  </si>
  <si>
    <t>c-mirembajtje  sistem kunder zjarrit</t>
  </si>
  <si>
    <t>Mirembajtje  rrjeti elektrik</t>
  </si>
  <si>
    <t>a-meteriale pastrimi</t>
  </si>
  <si>
    <t>b-karburant per gjenerator</t>
  </si>
  <si>
    <t>a-kontroll teknik</t>
  </si>
  <si>
    <t>b-larje automjeti</t>
  </si>
  <si>
    <t>Punime  hidraulike dhe sanitare</t>
  </si>
  <si>
    <t>Pastrim  I jashtem  I ndertesave</t>
  </si>
  <si>
    <t>INSTITUCIONI QENDROR : Këshilli i Lartë Gjyqësor</t>
  </si>
  <si>
    <t>Autoriteti Kontraktor :  Gjykata e Shkalles se Pare te Juridiksionit te Pergjithshem Sarande</t>
  </si>
  <si>
    <t>Numeri References se procedures se prokurimit</t>
  </si>
  <si>
    <t>Lloji procedures se prokurimit</t>
  </si>
  <si>
    <t>Kategoria e regjistrimit</t>
  </si>
  <si>
    <t>Fondilimit me te cilen eshte shpallur procedura</t>
  </si>
  <si>
    <t>Operatori ekonomik I shpallur fitues dhe NIUS</t>
  </si>
  <si>
    <t>Vlera e kontrates se nenshkruar</t>
  </si>
  <si>
    <t xml:space="preserve">Data e lidhjes kontrates </t>
  </si>
  <si>
    <t xml:space="preserve">Data e perfundimit te kontrates </t>
  </si>
  <si>
    <t>Blerje me Vlerë të vogël</t>
  </si>
  <si>
    <t>Me vlerë nën 100000 lekë</t>
  </si>
  <si>
    <t>Detyrime te prapambetura viti 2022</t>
  </si>
  <si>
    <t>Data e zhvillimit te procedures</t>
  </si>
  <si>
    <t>Gjykata e Shkalles se pare te Juridiksionit te pergjithshem Sarande</t>
  </si>
  <si>
    <t>03.04.23</t>
  </si>
  <si>
    <t>A &amp; T sha. L32320008H</t>
  </si>
  <si>
    <t>Arti Daka   K83820805G</t>
  </si>
  <si>
    <t>26.04.23</t>
  </si>
  <si>
    <t>realizimi sasise se blere</t>
  </si>
  <si>
    <t>03.04.2023</t>
  </si>
  <si>
    <t>OSHEE NUIS: K72410014H</t>
  </si>
  <si>
    <t>Ujësjellës kanalizime Sarandë,                                           NUIS J64228814d</t>
  </si>
  <si>
    <t>Filiali i Postës Sarandë  NUIS : J61924007M</t>
  </si>
  <si>
    <t xml:space="preserve">One,  NUIS :J61824053N,               </t>
  </si>
  <si>
    <t>28.03.2023</t>
  </si>
  <si>
    <t>KANCELAR</t>
  </si>
  <si>
    <t>Xhevahir  GUGA</t>
  </si>
  <si>
    <t>Lefter  THOMARI</t>
  </si>
  <si>
    <t>Regjister i Realizimit te Prokurimeve Publike  - VITI 2023</t>
  </si>
  <si>
    <t>24.07.23</t>
  </si>
  <si>
    <t>Sadik Xhelili  M19305501L</t>
  </si>
  <si>
    <t>28.07.2023</t>
  </si>
  <si>
    <t>realizim I punimeve</t>
  </si>
  <si>
    <t>10.11.23     13.12.23</t>
  </si>
  <si>
    <t>R CEKA &amp; CO   L53520801J</t>
  </si>
  <si>
    <t>04.12.23           22.12.23</t>
  </si>
  <si>
    <t>28.04.23   29.09.23</t>
  </si>
  <si>
    <t>Adel Co L22117021M      Infosoft Ofice   J62426002Q</t>
  </si>
  <si>
    <t>02.06.23      05.10.23</t>
  </si>
  <si>
    <t>dorezim malli</t>
  </si>
  <si>
    <t>05.10.23         15.11.23</t>
  </si>
  <si>
    <t xml:space="preserve">Argjiro   K7286612T      Milosao K54208807M </t>
  </si>
  <si>
    <t>15.09.23          21.12.23</t>
  </si>
  <si>
    <t>Fresh line  M04705801H        Nojada Barjamaj   L03929803I</t>
  </si>
  <si>
    <t>51120     68000</t>
  </si>
  <si>
    <t>295200   101244</t>
  </si>
  <si>
    <t>86760       33000</t>
  </si>
  <si>
    <t>874872    101998</t>
  </si>
  <si>
    <t>Infosoft Ofice   J62426002Q  Marketing Distrib.J72124001N</t>
  </si>
  <si>
    <t>Renata Baxheri Intersig  L64730801A</t>
  </si>
  <si>
    <t>01.11.23</t>
  </si>
  <si>
    <t>33400                       86600</t>
  </si>
  <si>
    <t>16.03.2023                                                    11.10.23</t>
  </si>
  <si>
    <t>Arti Daka   K83820805G    Kadiu  J61817045K</t>
  </si>
  <si>
    <t xml:space="preserve">Vangjel Gjoni   K5372582H  Tendence 3A  L2142007J     Sopot Greca  K84623401H      Kadiu  J61817045K  Erald Nurka  M14015801O   </t>
  </si>
  <si>
    <t>7000      40800      18000     33400       9000</t>
  </si>
  <si>
    <t>28.03.2023   06.06.23     11.10.23    14.11.23</t>
  </si>
  <si>
    <t>DRTRTSH</t>
  </si>
  <si>
    <t>Edi Motors  M07006501C</t>
  </si>
  <si>
    <t>21000       21000</t>
  </si>
  <si>
    <t>21.07.23               11.12.23</t>
  </si>
  <si>
    <t xml:space="preserve">   Nika   J74818826S</t>
  </si>
  <si>
    <t>28.12.23</t>
  </si>
  <si>
    <t>Nikolas Hamzaj     L54127803E</t>
  </si>
  <si>
    <t>20.09.23</t>
  </si>
  <si>
    <t>ISAK  Shpk    K46607506T</t>
  </si>
  <si>
    <t>13.12.23</t>
  </si>
  <si>
    <t>TE ELECTRONICS     L41307020G</t>
  </si>
  <si>
    <t>Skender Shuaipaj     L16820501C</t>
  </si>
  <si>
    <t>60000         12000</t>
  </si>
  <si>
    <t>16.10.23        27.12.23</t>
  </si>
  <si>
    <t>Elidon Malaj      L66806501G</t>
  </si>
  <si>
    <t>20.12.23         27.12.23</t>
  </si>
  <si>
    <t>96000         23000</t>
  </si>
  <si>
    <t>Dhimiter Nasto      K83903805Q</t>
  </si>
  <si>
    <t>27.12.23</t>
  </si>
  <si>
    <t>A-91  shpk.    J64505806V</t>
  </si>
  <si>
    <t>19.12.23</t>
  </si>
  <si>
    <t>18.12.2023</t>
  </si>
  <si>
    <t>Formula shpk  K62404012G</t>
  </si>
  <si>
    <t>Drejtoria e Policise   K12217003P  Argjiro Group K72806612T</t>
  </si>
  <si>
    <t>12600        7000</t>
  </si>
  <si>
    <t>19.04.2023      27.12.2023</t>
  </si>
  <si>
    <t>Ana Mica L84622892M    Albana Husi K74727801H      Marsela Alia L64620802A     Evangjeli  Musa L33904801I   Andrea Baxheri L64119802D   Edison Ademi M16525201B            Leze Zisi K64105847A             Ana Ceno                    Anila Hitaj L64007804C</t>
  </si>
  <si>
    <t>47000                  57000                 192000   147000    42000          6000                                 30000     15000               36000          7582           5250</t>
  </si>
  <si>
    <t>Besnik Shabani      K33709828E</t>
  </si>
  <si>
    <t>14.12.2023</t>
  </si>
  <si>
    <t>12.10.23           18.12.23</t>
  </si>
  <si>
    <t xml:space="preserve"> Infosoft Office shpk.J62426002Q     Blueprint Technolog.  L82428011G</t>
  </si>
  <si>
    <t xml:space="preserve"> 225000    148920</t>
  </si>
  <si>
    <t>30.10.2023     18.12.2023</t>
  </si>
  <si>
    <t>18.10.2023        12.12.2023</t>
  </si>
  <si>
    <t>29.09.2023      10.10.2023</t>
  </si>
  <si>
    <r>
      <t>Alban VE</t>
    </r>
    <r>
      <rPr>
        <b/>
        <sz val="12"/>
        <color theme="1"/>
        <rFont val="Calibri"/>
        <family val="2"/>
      </rPr>
      <t>Ç</t>
    </r>
    <r>
      <rPr>
        <b/>
        <sz val="12"/>
        <color theme="1"/>
        <rFont val="Times New Roman"/>
        <family val="1"/>
      </rPr>
      <t>ANI</t>
    </r>
  </si>
  <si>
    <t>120392  101998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</si>
</sst>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14" xfId="0" applyFont="1" applyBorder="1"/>
    <xf numFmtId="0" fontId="3" fillId="0" borderId="11" xfId="0" applyFont="1" applyBorder="1"/>
    <xf numFmtId="0" fontId="3" fillId="0" borderId="15" xfId="0" applyFont="1" applyBorder="1"/>
    <xf numFmtId="0" fontId="2" fillId="0" borderId="8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right" vertical="center"/>
    </xf>
    <xf numFmtId="0" fontId="3" fillId="0" borderId="11" xfId="0" applyFont="1" applyBorder="1" applyAlignment="1">
      <alignment horizontal="left"/>
    </xf>
    <xf numFmtId="0" fontId="2" fillId="2" borderId="9" xfId="0" applyFont="1" applyFill="1" applyBorder="1"/>
    <xf numFmtId="0" fontId="2" fillId="0" borderId="12" xfId="0" applyFont="1" applyBorder="1"/>
    <xf numFmtId="0" fontId="4" fillId="0" borderId="11" xfId="0" applyFont="1" applyBorder="1"/>
    <xf numFmtId="0" fontId="8" fillId="0" borderId="0" xfId="0" applyFont="1"/>
    <xf numFmtId="0" fontId="3" fillId="3" borderId="15" xfId="0" applyFont="1" applyFill="1" applyBorder="1"/>
    <xf numFmtId="0" fontId="6" fillId="0" borderId="0" xfId="0" applyFont="1"/>
    <xf numFmtId="49" fontId="0" fillId="0" borderId="0" xfId="0" applyNumberFormat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/>
    <xf numFmtId="0" fontId="7" fillId="0" borderId="8" xfId="0" applyFont="1" applyBorder="1"/>
    <xf numFmtId="0" fontId="6" fillId="0" borderId="1" xfId="0" applyFont="1" applyBorder="1"/>
    <xf numFmtId="0" fontId="6" fillId="0" borderId="8" xfId="0" applyFont="1" applyBorder="1"/>
    <xf numFmtId="0" fontId="6" fillId="0" borderId="1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7" fillId="0" borderId="4" xfId="0" applyFont="1" applyBorder="1"/>
    <xf numFmtId="0" fontId="6" fillId="0" borderId="2" xfId="0" applyFont="1" applyBorder="1"/>
    <xf numFmtId="0" fontId="6" fillId="0" borderId="4" xfId="0" applyFont="1" applyBorder="1"/>
    <xf numFmtId="49" fontId="6" fillId="0" borderId="18" xfId="0" applyNumberFormat="1" applyFont="1" applyBorder="1"/>
    <xf numFmtId="0" fontId="6" fillId="0" borderId="18" xfId="0" applyFont="1" applyBorder="1"/>
    <xf numFmtId="0" fontId="6" fillId="0" borderId="5" xfId="0" applyFont="1" applyBorder="1"/>
    <xf numFmtId="0" fontId="6" fillId="0" borderId="13" xfId="0" applyFont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0" xfId="0" applyFont="1" applyFill="1" applyBorder="1"/>
    <xf numFmtId="0" fontId="6" fillId="0" borderId="17" xfId="0" applyFont="1" applyBorder="1"/>
    <xf numFmtId="0" fontId="6" fillId="0" borderId="19" xfId="0" applyFont="1" applyBorder="1"/>
    <xf numFmtId="0" fontId="6" fillId="0" borderId="16" xfId="0" applyFont="1" applyBorder="1"/>
    <xf numFmtId="1" fontId="6" fillId="2" borderId="6" xfId="0" applyNumberFormat="1" applyFont="1" applyFill="1" applyBorder="1"/>
    <xf numFmtId="0" fontId="7" fillId="0" borderId="0" xfId="0" applyFont="1"/>
    <xf numFmtId="0" fontId="10" fillId="0" borderId="0" xfId="0" applyFont="1"/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2" fillId="4" borderId="0" xfId="0" applyFont="1" applyFill="1"/>
    <xf numFmtId="0" fontId="6" fillId="0" borderId="0" xfId="0" applyFont="1" applyBorder="1"/>
    <xf numFmtId="0" fontId="5" fillId="0" borderId="4" xfId="0" applyFont="1" applyBorder="1" applyAlignment="1">
      <alignment wrapText="1"/>
    </xf>
    <xf numFmtId="0" fontId="5" fillId="0" borderId="4" xfId="0" applyFont="1" applyBorder="1"/>
    <xf numFmtId="0" fontId="5" fillId="2" borderId="4" xfId="0" applyFont="1" applyFill="1" applyBorder="1"/>
    <xf numFmtId="0" fontId="5" fillId="2" borderId="21" xfId="0" applyFont="1" applyFill="1" applyBorder="1"/>
    <xf numFmtId="0" fontId="3" fillId="0" borderId="11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20" xfId="0" applyFont="1" applyBorder="1" applyAlignment="1">
      <alignment horizontal="center" wrapText="1"/>
    </xf>
    <xf numFmtId="0" fontId="6" fillId="0" borderId="4" xfId="0" applyFont="1" applyBorder="1" applyAlignment="1">
      <alignment horizontal="right"/>
    </xf>
    <xf numFmtId="0" fontId="6" fillId="3" borderId="13" xfId="0" applyFont="1" applyFill="1" applyBorder="1"/>
    <xf numFmtId="1" fontId="6" fillId="2" borderId="7" xfId="0" applyNumberFormat="1" applyFont="1" applyFill="1" applyBorder="1"/>
    <xf numFmtId="0" fontId="6" fillId="0" borderId="4" xfId="0" applyFont="1" applyBorder="1" applyAlignment="1">
      <alignment wrapText="1"/>
    </xf>
    <xf numFmtId="0" fontId="0" fillId="0" borderId="9" xfId="0" applyBorder="1" applyAlignment="1">
      <alignment horizontal="center" vertical="center" wrapText="1"/>
    </xf>
    <xf numFmtId="0" fontId="11" fillId="0" borderId="11" xfId="0" applyFont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0" fontId="11" fillId="2" borderId="6" xfId="0" applyFont="1" applyFill="1" applyBorder="1"/>
    <xf numFmtId="0" fontId="11" fillId="0" borderId="1" xfId="0" applyFont="1" applyBorder="1"/>
    <xf numFmtId="0" fontId="11" fillId="0" borderId="5" xfId="0" applyFont="1" applyBorder="1"/>
    <xf numFmtId="0" fontId="11" fillId="0" borderId="0" xfId="0" applyFont="1"/>
    <xf numFmtId="0" fontId="6" fillId="5" borderId="4" xfId="0" applyFont="1" applyFill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3" fillId="0" borderId="11" xfId="0" applyFont="1" applyBorder="1" applyAlignment="1">
      <alignment vertical="center" wrapText="1"/>
    </xf>
    <xf numFmtId="0" fontId="3" fillId="0" borderId="20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18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49" fontId="6" fillId="0" borderId="18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3">
    <cellStyle name="Currency 2" xfId="2"/>
    <cellStyle name="Normal" xfId="0" builtinId="0"/>
    <cellStyle name="Norma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tabSelected="1" topLeftCell="A55" zoomScale="62" zoomScaleNormal="62" workbookViewId="0">
      <selection activeCell="G71" sqref="G71"/>
    </sheetView>
  </sheetViews>
  <sheetFormatPr defaultRowHeight="15" x14ac:dyDescent="0.25"/>
  <cols>
    <col min="1" max="1" width="5.5703125" bestFit="1" customWidth="1"/>
    <col min="2" max="2" width="41.7109375" customWidth="1"/>
    <col min="3" max="3" width="20.5703125" customWidth="1"/>
    <col min="4" max="6" width="15.5703125" customWidth="1"/>
    <col min="7" max="8" width="12.5703125" customWidth="1"/>
    <col min="9" max="9" width="21.85546875" customWidth="1"/>
    <col min="10" max="10" width="11.28515625" customWidth="1"/>
    <col min="11" max="11" width="31.7109375" customWidth="1"/>
    <col min="12" max="12" width="21.28515625" customWidth="1"/>
    <col min="13" max="13" width="20.85546875" customWidth="1"/>
    <col min="25" max="25" width="14.42578125" bestFit="1" customWidth="1"/>
  </cols>
  <sheetData>
    <row r="1" spans="1:21" ht="15.75" x14ac:dyDescent="0.25">
      <c r="A1" s="16"/>
      <c r="B1" s="47"/>
      <c r="C1" s="47"/>
      <c r="D1" s="47"/>
      <c r="E1" s="47"/>
      <c r="F1" s="47"/>
      <c r="G1" s="47"/>
      <c r="H1" s="47"/>
      <c r="I1" s="47"/>
      <c r="J1" s="16"/>
      <c r="K1" s="16"/>
      <c r="L1" s="16"/>
    </row>
    <row r="2" spans="1:21" ht="20.25" customHeight="1" x14ac:dyDescent="0.25">
      <c r="A2" s="16"/>
      <c r="B2" s="50" t="s">
        <v>100</v>
      </c>
      <c r="F2" s="51"/>
      <c r="G2" s="16"/>
      <c r="H2" s="87"/>
      <c r="P2" s="50"/>
      <c r="T2" s="51"/>
      <c r="U2" s="16"/>
    </row>
    <row r="3" spans="1:21" ht="19.5" customHeight="1" x14ac:dyDescent="0.25">
      <c r="A3" s="16"/>
      <c r="B3" s="50" t="s">
        <v>71</v>
      </c>
      <c r="F3" s="50"/>
      <c r="G3" s="48"/>
      <c r="P3" s="50"/>
      <c r="T3" s="50"/>
      <c r="U3" s="48"/>
    </row>
    <row r="4" spans="1:21" ht="23.25" customHeight="1" x14ac:dyDescent="0.25">
      <c r="A4" s="16"/>
      <c r="B4" s="52" t="s">
        <v>72</v>
      </c>
      <c r="F4" s="50"/>
      <c r="G4" s="49"/>
      <c r="P4" s="52"/>
      <c r="T4" s="50"/>
      <c r="U4" s="49"/>
    </row>
    <row r="5" spans="1:21" ht="16.5" thickBot="1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21" ht="108" customHeight="1" thickBot="1" x14ac:dyDescent="0.3">
      <c r="A6" s="18" t="s">
        <v>0</v>
      </c>
      <c r="B6" s="20" t="s">
        <v>1</v>
      </c>
      <c r="C6" s="21" t="s">
        <v>73</v>
      </c>
      <c r="D6" s="19" t="s">
        <v>2</v>
      </c>
      <c r="E6" s="21" t="s">
        <v>74</v>
      </c>
      <c r="F6" s="19" t="s">
        <v>75</v>
      </c>
      <c r="G6" s="21" t="s">
        <v>76</v>
      </c>
      <c r="H6" s="19" t="s">
        <v>84</v>
      </c>
      <c r="I6" s="19" t="s">
        <v>77</v>
      </c>
      <c r="J6" s="19" t="s">
        <v>78</v>
      </c>
      <c r="K6" s="65" t="s">
        <v>39</v>
      </c>
      <c r="L6" s="46" t="s">
        <v>79</v>
      </c>
      <c r="M6" s="19" t="s">
        <v>80</v>
      </c>
    </row>
    <row r="7" spans="1:21" ht="42.75" customHeight="1" x14ac:dyDescent="0.25">
      <c r="A7" s="23">
        <v>1</v>
      </c>
      <c r="B7" s="26" t="s">
        <v>38</v>
      </c>
      <c r="C7" s="27"/>
      <c r="D7" s="28"/>
      <c r="E7" s="60" t="s">
        <v>81</v>
      </c>
      <c r="F7" s="60" t="s">
        <v>46</v>
      </c>
      <c r="G7" s="89">
        <v>900000</v>
      </c>
      <c r="H7" s="28" t="s">
        <v>101</v>
      </c>
      <c r="I7" s="83" t="s">
        <v>102</v>
      </c>
      <c r="J7" s="78">
        <v>839988</v>
      </c>
      <c r="K7" s="66" t="s">
        <v>85</v>
      </c>
      <c r="L7" s="29" t="s">
        <v>103</v>
      </c>
      <c r="M7" s="54" t="s">
        <v>104</v>
      </c>
    </row>
    <row r="8" spans="1:21" ht="30" customHeight="1" x14ac:dyDescent="0.25">
      <c r="A8" s="30">
        <v>2</v>
      </c>
      <c r="B8" s="10"/>
      <c r="C8" s="31"/>
      <c r="D8" s="32"/>
      <c r="E8" s="31"/>
      <c r="F8" s="32"/>
      <c r="G8" s="88">
        <v>0</v>
      </c>
      <c r="H8" s="32"/>
      <c r="I8" s="32"/>
      <c r="J8" s="73"/>
      <c r="K8" s="67"/>
      <c r="L8" s="33"/>
      <c r="M8" s="55"/>
    </row>
    <row r="9" spans="1:21" ht="47.25" customHeight="1" x14ac:dyDescent="0.25">
      <c r="A9" s="30">
        <v>4</v>
      </c>
      <c r="B9" s="10" t="s">
        <v>3</v>
      </c>
      <c r="C9" s="31"/>
      <c r="D9" s="32" t="s">
        <v>45</v>
      </c>
      <c r="E9" s="60" t="s">
        <v>81</v>
      </c>
      <c r="F9" s="60" t="s">
        <v>46</v>
      </c>
      <c r="G9" s="90">
        <v>400000</v>
      </c>
      <c r="H9" s="64" t="s">
        <v>105</v>
      </c>
      <c r="I9" s="64" t="s">
        <v>106</v>
      </c>
      <c r="J9" s="74" t="s">
        <v>117</v>
      </c>
      <c r="K9" s="66" t="s">
        <v>85</v>
      </c>
      <c r="L9" s="84" t="s">
        <v>107</v>
      </c>
      <c r="M9" s="85" t="s">
        <v>111</v>
      </c>
    </row>
    <row r="10" spans="1:21" ht="30" customHeight="1" x14ac:dyDescent="0.25">
      <c r="A10" s="30"/>
      <c r="B10" s="10"/>
      <c r="C10" s="31"/>
      <c r="D10" s="32"/>
      <c r="E10" s="31"/>
      <c r="F10" s="32"/>
      <c r="G10" s="88"/>
      <c r="H10" s="32"/>
      <c r="I10" s="32"/>
      <c r="J10" s="73"/>
      <c r="K10" s="67"/>
      <c r="L10" s="34"/>
      <c r="M10" s="55"/>
    </row>
    <row r="11" spans="1:21" ht="51.75" customHeight="1" x14ac:dyDescent="0.25">
      <c r="A11" s="30">
        <v>5</v>
      </c>
      <c r="B11" s="6" t="s">
        <v>4</v>
      </c>
      <c r="C11" s="31"/>
      <c r="D11" s="32" t="s">
        <v>45</v>
      </c>
      <c r="E11" s="60" t="s">
        <v>82</v>
      </c>
      <c r="F11" s="32"/>
      <c r="G11" s="88">
        <v>120000</v>
      </c>
      <c r="H11" s="32"/>
      <c r="I11" s="64" t="s">
        <v>113</v>
      </c>
      <c r="J11" s="74" t="s">
        <v>118</v>
      </c>
      <c r="K11" s="66" t="s">
        <v>85</v>
      </c>
      <c r="L11" s="86" t="s">
        <v>114</v>
      </c>
      <c r="M11" s="85" t="s">
        <v>111</v>
      </c>
    </row>
    <row r="12" spans="1:21" ht="75.75" customHeight="1" x14ac:dyDescent="0.25">
      <c r="A12" s="30">
        <v>6</v>
      </c>
      <c r="B12" s="6" t="s">
        <v>5</v>
      </c>
      <c r="C12" s="31"/>
      <c r="D12" s="32" t="s">
        <v>45</v>
      </c>
      <c r="E12" s="60" t="s">
        <v>81</v>
      </c>
      <c r="F12" s="60" t="s">
        <v>46</v>
      </c>
      <c r="G12" s="90">
        <v>1000000</v>
      </c>
      <c r="H12" s="64" t="s">
        <v>108</v>
      </c>
      <c r="I12" s="83" t="s">
        <v>109</v>
      </c>
      <c r="J12" s="74" t="s">
        <v>119</v>
      </c>
      <c r="K12" s="66" t="s">
        <v>85</v>
      </c>
      <c r="L12" s="86" t="s">
        <v>110</v>
      </c>
      <c r="M12" s="85" t="s">
        <v>111</v>
      </c>
    </row>
    <row r="13" spans="1:21" ht="79.5" customHeight="1" x14ac:dyDescent="0.25">
      <c r="A13" s="30">
        <v>7</v>
      </c>
      <c r="B13" s="6" t="s">
        <v>55</v>
      </c>
      <c r="C13" s="31"/>
      <c r="D13" s="32" t="s">
        <v>45</v>
      </c>
      <c r="E13" s="60" t="s">
        <v>81</v>
      </c>
      <c r="F13" s="60" t="s">
        <v>46</v>
      </c>
      <c r="G13" s="88">
        <v>450000</v>
      </c>
      <c r="H13" s="32" t="s">
        <v>163</v>
      </c>
      <c r="I13" s="64" t="s">
        <v>160</v>
      </c>
      <c r="J13" s="74" t="s">
        <v>161</v>
      </c>
      <c r="K13" s="66" t="s">
        <v>85</v>
      </c>
      <c r="L13" s="86" t="s">
        <v>162</v>
      </c>
      <c r="M13" s="55"/>
    </row>
    <row r="14" spans="1:21" ht="66" customHeight="1" x14ac:dyDescent="0.25">
      <c r="A14" s="30">
        <v>8</v>
      </c>
      <c r="B14" s="6" t="s">
        <v>44</v>
      </c>
      <c r="C14" s="31"/>
      <c r="D14" s="32" t="s">
        <v>45</v>
      </c>
      <c r="E14" s="60" t="s">
        <v>81</v>
      </c>
      <c r="F14" s="60" t="s">
        <v>46</v>
      </c>
      <c r="G14" s="90">
        <v>250000</v>
      </c>
      <c r="H14" s="64" t="s">
        <v>164</v>
      </c>
      <c r="I14" s="64" t="s">
        <v>120</v>
      </c>
      <c r="J14" s="74" t="s">
        <v>166</v>
      </c>
      <c r="K14" s="66" t="s">
        <v>85</v>
      </c>
      <c r="L14" s="86" t="s">
        <v>112</v>
      </c>
      <c r="M14" s="55"/>
    </row>
    <row r="15" spans="1:21" ht="39.75" customHeight="1" x14ac:dyDescent="0.25">
      <c r="A15" s="30">
        <v>9</v>
      </c>
      <c r="B15" s="6" t="s">
        <v>6</v>
      </c>
      <c r="C15" s="31"/>
      <c r="D15" s="32"/>
      <c r="E15" s="60" t="s">
        <v>82</v>
      </c>
      <c r="F15" s="32"/>
      <c r="G15" s="88">
        <v>70000</v>
      </c>
      <c r="H15" s="32"/>
      <c r="I15" s="64" t="s">
        <v>157</v>
      </c>
      <c r="J15" s="73">
        <v>69200</v>
      </c>
      <c r="K15" s="66" t="s">
        <v>85</v>
      </c>
      <c r="L15" s="33" t="s">
        <v>158</v>
      </c>
      <c r="M15" s="55"/>
    </row>
    <row r="16" spans="1:21" ht="30" customHeight="1" x14ac:dyDescent="0.25">
      <c r="A16" s="30">
        <v>10</v>
      </c>
      <c r="B16" s="6" t="s">
        <v>41</v>
      </c>
      <c r="C16" s="31"/>
      <c r="D16" s="32" t="s">
        <v>45</v>
      </c>
      <c r="E16" s="60" t="s">
        <v>82</v>
      </c>
      <c r="F16" s="32"/>
      <c r="G16" s="88">
        <v>100000</v>
      </c>
      <c r="H16" s="32"/>
      <c r="I16" s="32"/>
      <c r="J16" s="73">
        <v>0</v>
      </c>
      <c r="K16" s="66" t="s">
        <v>85</v>
      </c>
      <c r="L16" s="33"/>
      <c r="M16" s="55"/>
    </row>
    <row r="17" spans="1:13" ht="30" customHeight="1" x14ac:dyDescent="0.25">
      <c r="A17" s="30">
        <v>11</v>
      </c>
      <c r="B17" s="58" t="s">
        <v>7</v>
      </c>
      <c r="C17" s="31"/>
      <c r="D17" s="32" t="s">
        <v>45</v>
      </c>
      <c r="E17" s="60" t="s">
        <v>82</v>
      </c>
      <c r="F17" s="32"/>
      <c r="G17" s="88">
        <f>G18+G19</f>
        <v>170000</v>
      </c>
      <c r="H17" s="32"/>
      <c r="I17" s="32"/>
      <c r="J17" s="73"/>
      <c r="K17" s="66" t="s">
        <v>85</v>
      </c>
      <c r="L17" s="33"/>
      <c r="M17" s="55"/>
    </row>
    <row r="18" spans="1:13" ht="78.75" customHeight="1" x14ac:dyDescent="0.25">
      <c r="A18" s="30" t="s">
        <v>9</v>
      </c>
      <c r="B18" s="6" t="s">
        <v>65</v>
      </c>
      <c r="C18" s="31"/>
      <c r="D18" s="32"/>
      <c r="E18" s="31"/>
      <c r="F18" s="32"/>
      <c r="G18" s="88">
        <v>120000</v>
      </c>
      <c r="H18" s="32"/>
      <c r="I18" s="64" t="s">
        <v>115</v>
      </c>
      <c r="J18" s="74" t="s">
        <v>116</v>
      </c>
      <c r="K18" s="66" t="s">
        <v>85</v>
      </c>
      <c r="L18" s="86" t="s">
        <v>159</v>
      </c>
      <c r="M18" s="85" t="s">
        <v>111</v>
      </c>
    </row>
    <row r="19" spans="1:13" ht="30" customHeight="1" x14ac:dyDescent="0.25">
      <c r="A19" s="30" t="s">
        <v>11</v>
      </c>
      <c r="B19" s="6" t="s">
        <v>66</v>
      </c>
      <c r="C19" s="31"/>
      <c r="D19" s="32"/>
      <c r="E19" s="31"/>
      <c r="F19" s="32"/>
      <c r="G19" s="88">
        <v>50000</v>
      </c>
      <c r="H19" s="32" t="s">
        <v>86</v>
      </c>
      <c r="I19" s="72" t="s">
        <v>87</v>
      </c>
      <c r="J19" s="73">
        <v>50000</v>
      </c>
      <c r="K19" s="66" t="s">
        <v>85</v>
      </c>
      <c r="L19" s="33" t="s">
        <v>89</v>
      </c>
      <c r="M19" s="54" t="s">
        <v>90</v>
      </c>
    </row>
    <row r="20" spans="1:13" ht="30" customHeight="1" x14ac:dyDescent="0.25">
      <c r="A20" s="30">
        <v>12</v>
      </c>
      <c r="B20" s="6" t="s">
        <v>8</v>
      </c>
      <c r="C20" s="31"/>
      <c r="D20" s="32"/>
      <c r="E20" s="60" t="s">
        <v>81</v>
      </c>
      <c r="F20" s="60" t="s">
        <v>46</v>
      </c>
      <c r="G20" s="88">
        <f>G21+G22</f>
        <v>625000</v>
      </c>
      <c r="H20" s="32"/>
      <c r="I20" s="72"/>
      <c r="J20" s="73"/>
      <c r="K20" s="66" t="s">
        <v>85</v>
      </c>
      <c r="L20" s="33"/>
      <c r="M20" s="55"/>
    </row>
    <row r="21" spans="1:13" ht="30" customHeight="1" x14ac:dyDescent="0.25">
      <c r="A21" s="1" t="s">
        <v>9</v>
      </c>
      <c r="B21" s="13" t="s">
        <v>10</v>
      </c>
      <c r="C21" s="31"/>
      <c r="D21" s="32" t="s">
        <v>45</v>
      </c>
      <c r="E21" s="31"/>
      <c r="F21" s="32"/>
      <c r="G21" s="88">
        <v>600000</v>
      </c>
      <c r="H21" s="32" t="s">
        <v>91</v>
      </c>
      <c r="I21" s="72" t="s">
        <v>87</v>
      </c>
      <c r="J21" s="73">
        <v>496000</v>
      </c>
      <c r="K21" s="66" t="s">
        <v>85</v>
      </c>
      <c r="L21" s="33" t="s">
        <v>89</v>
      </c>
      <c r="M21" s="54" t="s">
        <v>90</v>
      </c>
    </row>
    <row r="22" spans="1:13" ht="30" customHeight="1" x14ac:dyDescent="0.25">
      <c r="A22" s="1" t="s">
        <v>11</v>
      </c>
      <c r="B22" s="13" t="s">
        <v>12</v>
      </c>
      <c r="C22" s="31"/>
      <c r="D22" s="32" t="s">
        <v>45</v>
      </c>
      <c r="E22" s="31"/>
      <c r="F22" s="32"/>
      <c r="G22" s="88">
        <v>25000</v>
      </c>
      <c r="H22" s="32"/>
      <c r="I22" s="64" t="s">
        <v>88</v>
      </c>
      <c r="J22" s="73">
        <v>15000</v>
      </c>
      <c r="K22" s="66" t="s">
        <v>85</v>
      </c>
      <c r="L22" s="55" t="s">
        <v>96</v>
      </c>
      <c r="M22" s="55"/>
    </row>
    <row r="23" spans="1:13" ht="30" customHeight="1" x14ac:dyDescent="0.25">
      <c r="A23" s="2">
        <v>13</v>
      </c>
      <c r="B23" s="6" t="s">
        <v>13</v>
      </c>
      <c r="C23" s="31"/>
      <c r="D23" s="32"/>
      <c r="E23" s="60" t="s">
        <v>82</v>
      </c>
      <c r="F23" s="32"/>
      <c r="G23" s="88">
        <f>G24+G25</f>
        <v>120000</v>
      </c>
      <c r="H23" s="32"/>
      <c r="I23" s="32"/>
      <c r="J23" s="73"/>
      <c r="K23" s="66" t="s">
        <v>85</v>
      </c>
      <c r="L23" s="33"/>
      <c r="M23" s="55"/>
    </row>
    <row r="24" spans="1:13" ht="77.25" customHeight="1" x14ac:dyDescent="0.25">
      <c r="A24" s="1" t="s">
        <v>9</v>
      </c>
      <c r="B24" s="13" t="s">
        <v>14</v>
      </c>
      <c r="C24" s="31"/>
      <c r="D24" s="32" t="s">
        <v>45</v>
      </c>
      <c r="E24" s="31"/>
      <c r="F24" s="32"/>
      <c r="G24" s="88">
        <v>120000</v>
      </c>
      <c r="H24" s="32"/>
      <c r="I24" s="64" t="s">
        <v>125</v>
      </c>
      <c r="J24" s="74" t="s">
        <v>123</v>
      </c>
      <c r="K24" s="66" t="s">
        <v>85</v>
      </c>
      <c r="L24" s="54" t="s">
        <v>124</v>
      </c>
      <c r="M24" s="55"/>
    </row>
    <row r="25" spans="1:13" ht="30" customHeight="1" x14ac:dyDescent="0.25">
      <c r="A25" s="1" t="s">
        <v>11</v>
      </c>
      <c r="B25" s="13" t="s">
        <v>15</v>
      </c>
      <c r="C25" s="31"/>
      <c r="D25" s="32" t="s">
        <v>45</v>
      </c>
      <c r="E25" s="31"/>
      <c r="F25" s="32"/>
      <c r="G25" s="88">
        <v>0</v>
      </c>
      <c r="H25" s="32"/>
      <c r="I25" s="32"/>
      <c r="J25" s="73"/>
      <c r="K25" s="66" t="s">
        <v>85</v>
      </c>
      <c r="L25" s="33"/>
      <c r="M25" s="55"/>
    </row>
    <row r="26" spans="1:13" ht="67.5" customHeight="1" x14ac:dyDescent="0.25">
      <c r="A26" s="2">
        <v>14</v>
      </c>
      <c r="B26" s="6" t="s">
        <v>16</v>
      </c>
      <c r="C26" s="31"/>
      <c r="D26" s="32" t="s">
        <v>47</v>
      </c>
      <c r="E26" s="60" t="s">
        <v>82</v>
      </c>
      <c r="F26" s="32"/>
      <c r="G26" s="88">
        <v>50000</v>
      </c>
      <c r="H26" s="32"/>
      <c r="I26" s="64" t="s">
        <v>121</v>
      </c>
      <c r="J26" s="73">
        <v>18820</v>
      </c>
      <c r="K26" s="66" t="s">
        <v>85</v>
      </c>
      <c r="L26" s="33" t="s">
        <v>122</v>
      </c>
      <c r="M26" s="55"/>
    </row>
    <row r="27" spans="1:13" ht="150" customHeight="1" x14ac:dyDescent="0.25">
      <c r="A27" s="2">
        <v>15</v>
      </c>
      <c r="B27" s="6" t="s">
        <v>17</v>
      </c>
      <c r="C27" s="31"/>
      <c r="D27" s="32" t="s">
        <v>47</v>
      </c>
      <c r="E27" s="60" t="s">
        <v>82</v>
      </c>
      <c r="F27" s="32"/>
      <c r="G27" s="88">
        <v>120000</v>
      </c>
      <c r="H27" s="32"/>
      <c r="I27" s="75" t="s">
        <v>126</v>
      </c>
      <c r="J27" s="74" t="s">
        <v>127</v>
      </c>
      <c r="K27" s="66" t="s">
        <v>85</v>
      </c>
      <c r="L27" s="54" t="s">
        <v>128</v>
      </c>
      <c r="M27" s="55"/>
    </row>
    <row r="28" spans="1:13" ht="30" customHeight="1" x14ac:dyDescent="0.25">
      <c r="A28" s="2">
        <v>16</v>
      </c>
      <c r="B28" s="6" t="s">
        <v>42</v>
      </c>
      <c r="C28" s="31"/>
      <c r="D28" s="32"/>
      <c r="E28" s="60" t="s">
        <v>82</v>
      </c>
      <c r="F28" s="32"/>
      <c r="G28" s="88">
        <f>G29+G30</f>
        <v>70000</v>
      </c>
      <c r="H28" s="61"/>
      <c r="I28" s="32"/>
      <c r="J28" s="73"/>
      <c r="K28" s="66" t="s">
        <v>85</v>
      </c>
      <c r="L28" s="33"/>
      <c r="M28" s="55"/>
    </row>
    <row r="29" spans="1:13" ht="30" customHeight="1" x14ac:dyDescent="0.25">
      <c r="A29" s="2" t="s">
        <v>9</v>
      </c>
      <c r="B29" s="6" t="s">
        <v>67</v>
      </c>
      <c r="C29" s="31"/>
      <c r="D29" s="32" t="s">
        <v>48</v>
      </c>
      <c r="E29" s="31"/>
      <c r="F29" s="32"/>
      <c r="G29" s="88">
        <v>20000</v>
      </c>
      <c r="H29" s="61"/>
      <c r="I29" s="32" t="s">
        <v>129</v>
      </c>
      <c r="J29" s="73">
        <v>7900</v>
      </c>
      <c r="K29" s="66" t="s">
        <v>85</v>
      </c>
      <c r="L29" s="33"/>
      <c r="M29" s="55"/>
    </row>
    <row r="30" spans="1:13" ht="30" customHeight="1" x14ac:dyDescent="0.25">
      <c r="A30" s="2" t="s">
        <v>11</v>
      </c>
      <c r="B30" s="6" t="s">
        <v>68</v>
      </c>
      <c r="C30" s="31"/>
      <c r="D30" s="32" t="s">
        <v>48</v>
      </c>
      <c r="E30" s="31"/>
      <c r="F30" s="32"/>
      <c r="G30" s="88">
        <v>50000</v>
      </c>
      <c r="H30" s="61"/>
      <c r="I30" s="64" t="s">
        <v>130</v>
      </c>
      <c r="J30" s="74" t="s">
        <v>131</v>
      </c>
      <c r="K30" s="66" t="s">
        <v>85</v>
      </c>
      <c r="L30" s="86" t="s">
        <v>132</v>
      </c>
      <c r="M30" s="55"/>
    </row>
    <row r="31" spans="1:13" ht="30" customHeight="1" x14ac:dyDescent="0.25">
      <c r="A31" s="2">
        <v>17</v>
      </c>
      <c r="B31" s="6" t="s">
        <v>18</v>
      </c>
      <c r="C31" s="31"/>
      <c r="D31" s="32"/>
      <c r="E31" s="60" t="s">
        <v>82</v>
      </c>
      <c r="F31" s="32"/>
      <c r="G31" s="88">
        <f>G32+G33</f>
        <v>160000</v>
      </c>
      <c r="H31" s="32"/>
      <c r="I31" s="32"/>
      <c r="J31" s="73"/>
      <c r="K31" s="66" t="s">
        <v>85</v>
      </c>
      <c r="L31" s="33"/>
      <c r="M31" s="55"/>
    </row>
    <row r="32" spans="1:13" ht="30" customHeight="1" x14ac:dyDescent="0.25">
      <c r="A32" s="2" t="s">
        <v>9</v>
      </c>
      <c r="B32" s="6" t="s">
        <v>69</v>
      </c>
      <c r="C32" s="31"/>
      <c r="D32" s="32" t="s">
        <v>48</v>
      </c>
      <c r="E32" s="60" t="s">
        <v>82</v>
      </c>
      <c r="F32" s="32"/>
      <c r="G32" s="88">
        <v>120000</v>
      </c>
      <c r="H32" s="32"/>
      <c r="I32" s="32" t="s">
        <v>133</v>
      </c>
      <c r="J32" s="73">
        <v>93744</v>
      </c>
      <c r="K32" s="66" t="s">
        <v>85</v>
      </c>
      <c r="L32" s="33" t="s">
        <v>134</v>
      </c>
      <c r="M32" s="55"/>
    </row>
    <row r="33" spans="1:13" ht="30" customHeight="1" x14ac:dyDescent="0.25">
      <c r="A33" s="2"/>
      <c r="B33" s="6" t="s">
        <v>70</v>
      </c>
      <c r="C33" s="31"/>
      <c r="D33" s="32" t="s">
        <v>48</v>
      </c>
      <c r="E33" s="60" t="s">
        <v>82</v>
      </c>
      <c r="F33" s="32"/>
      <c r="G33" s="88">
        <v>40000</v>
      </c>
      <c r="H33" s="32"/>
      <c r="I33" s="64" t="s">
        <v>135</v>
      </c>
      <c r="J33" s="73">
        <v>24500</v>
      </c>
      <c r="K33" s="66" t="s">
        <v>85</v>
      </c>
      <c r="L33" s="33" t="s">
        <v>136</v>
      </c>
      <c r="M33" s="55"/>
    </row>
    <row r="34" spans="1:13" ht="30" customHeight="1" x14ac:dyDescent="0.25">
      <c r="A34" s="2">
        <v>18</v>
      </c>
      <c r="B34" s="6" t="s">
        <v>64</v>
      </c>
      <c r="C34" s="31"/>
      <c r="D34" s="32" t="s">
        <v>48</v>
      </c>
      <c r="E34" s="60" t="s">
        <v>82</v>
      </c>
      <c r="F34" s="32"/>
      <c r="G34" s="88">
        <v>120000</v>
      </c>
      <c r="H34" s="32"/>
      <c r="I34" s="32" t="s">
        <v>133</v>
      </c>
      <c r="J34" s="73">
        <v>118280</v>
      </c>
      <c r="K34" s="66" t="s">
        <v>85</v>
      </c>
      <c r="L34" s="33" t="s">
        <v>134</v>
      </c>
      <c r="M34" s="55"/>
    </row>
    <row r="35" spans="1:13" ht="30" customHeight="1" x14ac:dyDescent="0.25">
      <c r="A35" s="2">
        <v>19</v>
      </c>
      <c r="B35" s="6" t="s">
        <v>56</v>
      </c>
      <c r="C35" s="31"/>
      <c r="D35" s="32" t="s">
        <v>48</v>
      </c>
      <c r="E35" s="60" t="s">
        <v>82</v>
      </c>
      <c r="F35" s="32"/>
      <c r="G35" s="88">
        <v>100000</v>
      </c>
      <c r="H35" s="32"/>
      <c r="I35" s="64" t="s">
        <v>137</v>
      </c>
      <c r="J35" s="73">
        <v>96400</v>
      </c>
      <c r="K35" s="66" t="s">
        <v>85</v>
      </c>
      <c r="L35" s="33" t="s">
        <v>138</v>
      </c>
      <c r="M35" s="55"/>
    </row>
    <row r="36" spans="1:13" ht="30" customHeight="1" x14ac:dyDescent="0.25">
      <c r="A36" s="2">
        <v>20</v>
      </c>
      <c r="B36" s="58" t="s">
        <v>19</v>
      </c>
      <c r="C36" s="31"/>
      <c r="D36" s="32" t="s">
        <v>49</v>
      </c>
      <c r="E36" s="31"/>
      <c r="F36" s="32"/>
      <c r="G36" s="88">
        <v>0</v>
      </c>
      <c r="H36" s="32"/>
      <c r="I36" s="32"/>
      <c r="J36" s="73"/>
      <c r="K36" s="67"/>
      <c r="L36" s="33"/>
      <c r="M36" s="55"/>
    </row>
    <row r="37" spans="1:13" ht="30" customHeight="1" x14ac:dyDescent="0.25">
      <c r="A37" s="2">
        <v>21</v>
      </c>
      <c r="B37" s="6" t="s">
        <v>20</v>
      </c>
      <c r="C37" s="31"/>
      <c r="D37" s="32"/>
      <c r="E37" s="31"/>
      <c r="F37" s="32"/>
      <c r="G37" s="88"/>
      <c r="H37" s="32"/>
      <c r="I37" s="32"/>
      <c r="J37" s="73"/>
      <c r="K37" s="67"/>
      <c r="L37" s="33"/>
      <c r="M37" s="55"/>
    </row>
    <row r="38" spans="1:13" ht="30" customHeight="1" x14ac:dyDescent="0.25">
      <c r="A38" s="1" t="s">
        <v>9</v>
      </c>
      <c r="B38" s="59" t="s">
        <v>21</v>
      </c>
      <c r="C38" s="31"/>
      <c r="D38" s="32"/>
      <c r="E38" s="31"/>
      <c r="F38" s="32"/>
      <c r="G38" s="88"/>
      <c r="H38" s="32"/>
      <c r="I38" s="32"/>
      <c r="J38" s="73"/>
      <c r="K38" s="67"/>
      <c r="L38" s="33"/>
      <c r="M38" s="55"/>
    </row>
    <row r="39" spans="1:13" ht="30" customHeight="1" x14ac:dyDescent="0.25">
      <c r="A39" s="2">
        <v>22</v>
      </c>
      <c r="B39" s="6" t="s">
        <v>22</v>
      </c>
      <c r="C39" s="31"/>
      <c r="D39" s="32"/>
      <c r="E39" s="31"/>
      <c r="F39" s="32"/>
      <c r="G39" s="88"/>
      <c r="H39" s="32"/>
      <c r="I39" s="32"/>
      <c r="J39" s="73"/>
      <c r="K39" s="67"/>
      <c r="L39" s="33"/>
      <c r="M39" s="55"/>
    </row>
    <row r="40" spans="1:13" ht="30" customHeight="1" x14ac:dyDescent="0.25">
      <c r="A40" s="1" t="s">
        <v>9</v>
      </c>
      <c r="B40" s="13" t="s">
        <v>40</v>
      </c>
      <c r="C40" s="31"/>
      <c r="D40" s="32"/>
      <c r="E40" s="31"/>
      <c r="F40" s="32"/>
      <c r="G40" s="88"/>
      <c r="H40" s="32"/>
      <c r="I40" s="32"/>
      <c r="J40" s="73"/>
      <c r="K40" s="67"/>
      <c r="L40" s="33"/>
      <c r="M40" s="55"/>
    </row>
    <row r="41" spans="1:13" ht="30" customHeight="1" x14ac:dyDescent="0.25">
      <c r="A41" s="2">
        <v>23</v>
      </c>
      <c r="B41" s="6" t="s">
        <v>43</v>
      </c>
      <c r="C41" s="31"/>
      <c r="D41" s="32"/>
      <c r="E41" s="31"/>
      <c r="F41" s="32"/>
      <c r="G41" s="88">
        <f>G42+G43+G44+G45</f>
        <v>315000</v>
      </c>
      <c r="H41" s="32"/>
      <c r="I41" s="32"/>
      <c r="J41" s="73"/>
      <c r="K41" s="66" t="s">
        <v>85</v>
      </c>
      <c r="L41" s="33"/>
      <c r="M41" s="55"/>
    </row>
    <row r="42" spans="1:13" ht="30" customHeight="1" x14ac:dyDescent="0.25">
      <c r="A42" s="2"/>
      <c r="B42" s="6" t="s">
        <v>57</v>
      </c>
      <c r="C42" s="31"/>
      <c r="D42" s="32" t="s">
        <v>47</v>
      </c>
      <c r="E42" s="60" t="s">
        <v>82</v>
      </c>
      <c r="F42" s="32"/>
      <c r="G42" s="88">
        <v>120000</v>
      </c>
      <c r="H42" s="32"/>
      <c r="I42" s="64" t="s">
        <v>139</v>
      </c>
      <c r="J42" s="73">
        <v>117840</v>
      </c>
      <c r="K42" s="66" t="s">
        <v>85</v>
      </c>
      <c r="L42" s="33" t="s">
        <v>136</v>
      </c>
      <c r="M42" s="55"/>
    </row>
    <row r="43" spans="1:13" ht="30" customHeight="1" x14ac:dyDescent="0.25">
      <c r="A43" s="2"/>
      <c r="B43" s="6" t="s">
        <v>58</v>
      </c>
      <c r="C43" s="31"/>
      <c r="D43" s="32" t="s">
        <v>47</v>
      </c>
      <c r="E43" s="60" t="s">
        <v>82</v>
      </c>
      <c r="F43" s="32"/>
      <c r="G43" s="88">
        <v>75000</v>
      </c>
      <c r="H43" s="32"/>
      <c r="I43" s="64" t="s">
        <v>140</v>
      </c>
      <c r="J43" s="74" t="s">
        <v>141</v>
      </c>
      <c r="K43" s="66" t="s">
        <v>85</v>
      </c>
      <c r="L43" s="86" t="s">
        <v>142</v>
      </c>
      <c r="M43" s="55"/>
    </row>
    <row r="44" spans="1:13" ht="30" customHeight="1" x14ac:dyDescent="0.25">
      <c r="A44" s="2"/>
      <c r="B44" s="6" t="s">
        <v>59</v>
      </c>
      <c r="C44" s="31"/>
      <c r="D44" s="32" t="s">
        <v>47</v>
      </c>
      <c r="E44" s="31"/>
      <c r="F44" s="32"/>
      <c r="G44" s="88">
        <v>0</v>
      </c>
      <c r="H44" s="32"/>
      <c r="I44" s="32"/>
      <c r="J44" s="73"/>
      <c r="K44" s="66"/>
      <c r="L44" s="33"/>
      <c r="M44" s="55"/>
    </row>
    <row r="45" spans="1:13" ht="30" customHeight="1" x14ac:dyDescent="0.25">
      <c r="A45" s="2"/>
      <c r="B45" s="6" t="s">
        <v>60</v>
      </c>
      <c r="C45" s="31"/>
      <c r="D45" s="32" t="s">
        <v>47</v>
      </c>
      <c r="E45" s="60" t="s">
        <v>82</v>
      </c>
      <c r="F45" s="32"/>
      <c r="G45" s="88">
        <v>120000</v>
      </c>
      <c r="H45" s="32"/>
      <c r="I45" s="64" t="s">
        <v>143</v>
      </c>
      <c r="J45" s="74" t="s">
        <v>145</v>
      </c>
      <c r="K45" s="66" t="s">
        <v>85</v>
      </c>
      <c r="L45" s="86" t="s">
        <v>144</v>
      </c>
      <c r="M45" s="55"/>
    </row>
    <row r="46" spans="1:13" ht="30" customHeight="1" x14ac:dyDescent="0.25">
      <c r="A46" s="2">
        <v>24</v>
      </c>
      <c r="B46" s="6" t="s">
        <v>23</v>
      </c>
      <c r="C46" s="31"/>
      <c r="D46" s="32">
        <f>D41</f>
        <v>0</v>
      </c>
      <c r="E46" s="31"/>
      <c r="F46" s="32"/>
      <c r="G46" s="88">
        <f>G47+G48+G49</f>
        <v>400000</v>
      </c>
      <c r="H46" s="32"/>
      <c r="I46" s="32"/>
      <c r="J46" s="73"/>
      <c r="K46" s="66"/>
      <c r="L46" s="33"/>
      <c r="M46" s="55"/>
    </row>
    <row r="47" spans="1:13" ht="30" customHeight="1" x14ac:dyDescent="0.25">
      <c r="A47" s="2"/>
      <c r="B47" s="6" t="s">
        <v>61</v>
      </c>
      <c r="C47" s="31"/>
      <c r="D47" s="32" t="s">
        <v>47</v>
      </c>
      <c r="E47" s="60" t="s">
        <v>81</v>
      </c>
      <c r="F47" s="60" t="s">
        <v>46</v>
      </c>
      <c r="G47" s="88">
        <v>300000</v>
      </c>
      <c r="H47" s="32"/>
      <c r="I47" s="64" t="s">
        <v>146</v>
      </c>
      <c r="J47" s="73">
        <v>286800</v>
      </c>
      <c r="K47" s="66" t="s">
        <v>85</v>
      </c>
      <c r="L47" s="33" t="s">
        <v>147</v>
      </c>
      <c r="M47" s="55"/>
    </row>
    <row r="48" spans="1:13" ht="30" customHeight="1" x14ac:dyDescent="0.25">
      <c r="A48" s="2"/>
      <c r="B48" s="6" t="s">
        <v>62</v>
      </c>
      <c r="C48" s="31"/>
      <c r="D48" s="32" t="s">
        <v>47</v>
      </c>
      <c r="E48" s="60" t="s">
        <v>82</v>
      </c>
      <c r="F48" s="32"/>
      <c r="G48" s="88">
        <v>50000</v>
      </c>
      <c r="H48" s="32"/>
      <c r="I48" s="64" t="s">
        <v>148</v>
      </c>
      <c r="J48" s="73">
        <v>48500</v>
      </c>
      <c r="K48" s="66" t="s">
        <v>85</v>
      </c>
      <c r="L48" s="33" t="s">
        <v>149</v>
      </c>
      <c r="M48" s="55"/>
    </row>
    <row r="49" spans="1:25" ht="30" customHeight="1" x14ac:dyDescent="0.25">
      <c r="A49" s="2"/>
      <c r="B49" s="6" t="s">
        <v>63</v>
      </c>
      <c r="C49" s="31"/>
      <c r="D49" s="32" t="s">
        <v>47</v>
      </c>
      <c r="E49" s="60" t="s">
        <v>82</v>
      </c>
      <c r="F49" s="32"/>
      <c r="G49" s="88">
        <v>50000</v>
      </c>
      <c r="H49" s="32"/>
      <c r="I49" s="64" t="s">
        <v>151</v>
      </c>
      <c r="J49" s="73">
        <v>15000</v>
      </c>
      <c r="K49" s="66" t="s">
        <v>85</v>
      </c>
      <c r="L49" s="33" t="s">
        <v>150</v>
      </c>
      <c r="M49" s="55"/>
    </row>
    <row r="50" spans="1:25" ht="30" customHeight="1" x14ac:dyDescent="0.25">
      <c r="A50" s="2">
        <v>25</v>
      </c>
      <c r="B50" s="6" t="s">
        <v>24</v>
      </c>
      <c r="C50" s="31"/>
      <c r="D50" s="32"/>
      <c r="E50" s="31"/>
      <c r="F50" s="32"/>
      <c r="G50" s="88"/>
      <c r="H50" s="32"/>
      <c r="I50" s="32"/>
      <c r="J50" s="73"/>
      <c r="K50" s="66"/>
      <c r="L50" s="33"/>
      <c r="M50" s="55"/>
    </row>
    <row r="51" spans="1:25" ht="30" customHeight="1" x14ac:dyDescent="0.25">
      <c r="A51" s="2">
        <v>26</v>
      </c>
      <c r="B51" s="6" t="s">
        <v>52</v>
      </c>
      <c r="C51" s="31"/>
      <c r="D51" s="32" t="s">
        <v>49</v>
      </c>
      <c r="E51" s="60" t="s">
        <v>82</v>
      </c>
      <c r="F51" s="32"/>
      <c r="G51" s="88">
        <v>100000</v>
      </c>
      <c r="H51" s="32"/>
      <c r="I51" s="32"/>
      <c r="J51" s="73">
        <v>0</v>
      </c>
      <c r="K51" s="66" t="s">
        <v>85</v>
      </c>
      <c r="L51" s="33"/>
      <c r="M51" s="55"/>
      <c r="S51" s="17"/>
    </row>
    <row r="52" spans="1:25" ht="64.5" customHeight="1" thickBot="1" x14ac:dyDescent="0.3">
      <c r="A52" s="3">
        <v>27</v>
      </c>
      <c r="B52" s="7" t="s">
        <v>25</v>
      </c>
      <c r="C52" s="35"/>
      <c r="D52" s="36" t="s">
        <v>51</v>
      </c>
      <c r="E52" s="60" t="s">
        <v>82</v>
      </c>
      <c r="F52" s="36"/>
      <c r="G52" s="91">
        <v>30000</v>
      </c>
      <c r="H52" s="36"/>
      <c r="I52" s="64" t="s">
        <v>152</v>
      </c>
      <c r="J52" s="96" t="s">
        <v>153</v>
      </c>
      <c r="K52" s="66" t="s">
        <v>85</v>
      </c>
      <c r="L52" s="86" t="s">
        <v>154</v>
      </c>
      <c r="M52" s="55"/>
    </row>
    <row r="53" spans="1:25" ht="30" customHeight="1" thickBot="1" x14ac:dyDescent="0.35">
      <c r="A53" s="9"/>
      <c r="B53" s="11" t="s">
        <v>26</v>
      </c>
      <c r="C53" s="37"/>
      <c r="D53" s="38"/>
      <c r="E53" s="37"/>
      <c r="F53" s="38"/>
      <c r="G53" s="92">
        <f>G7+G8+G9+G11+G12+G13+G14+G15+G16+G17+G20+G23+G26+G27+G28+G31+G34+G35+G36+G37+G39+G41+G46+G50+G51+G52</f>
        <v>5670000</v>
      </c>
      <c r="H53" s="38"/>
      <c r="I53" s="38"/>
      <c r="J53" s="80"/>
      <c r="K53" s="68"/>
      <c r="L53" s="39"/>
      <c r="M53" s="56"/>
      <c r="O53" s="14"/>
    </row>
    <row r="54" spans="1:25" ht="30" customHeight="1" x14ac:dyDescent="0.25">
      <c r="A54" s="8" t="s">
        <v>27</v>
      </c>
      <c r="B54" s="12"/>
      <c r="C54" s="24"/>
      <c r="D54" s="25"/>
      <c r="E54" s="24"/>
      <c r="F54" s="25"/>
      <c r="G54" s="93"/>
      <c r="H54" s="25"/>
      <c r="I54" s="25"/>
      <c r="J54" s="81"/>
      <c r="K54" s="69"/>
      <c r="L54" s="40"/>
      <c r="M54" s="55"/>
    </row>
    <row r="55" spans="1:25" ht="30" customHeight="1" x14ac:dyDescent="0.25">
      <c r="A55" s="2">
        <v>28</v>
      </c>
      <c r="B55" s="6" t="s">
        <v>28</v>
      </c>
      <c r="C55" s="31"/>
      <c r="D55" s="32"/>
      <c r="E55" s="31"/>
      <c r="F55" s="32"/>
      <c r="G55" s="88">
        <v>330000</v>
      </c>
      <c r="H55" s="32"/>
      <c r="I55" s="32"/>
      <c r="J55" s="73">
        <v>326495</v>
      </c>
      <c r="K55" s="66" t="s">
        <v>85</v>
      </c>
      <c r="L55" s="34"/>
      <c r="M55" s="55"/>
    </row>
    <row r="56" spans="1:25" ht="39.75" customHeight="1" x14ac:dyDescent="0.25">
      <c r="A56" s="2">
        <v>29</v>
      </c>
      <c r="B56" s="6" t="s">
        <v>29</v>
      </c>
      <c r="C56" s="31"/>
      <c r="D56" s="32"/>
      <c r="E56" s="31"/>
      <c r="F56" s="32"/>
      <c r="G56" s="88">
        <v>700000</v>
      </c>
      <c r="H56" s="32"/>
      <c r="I56" s="77" t="s">
        <v>92</v>
      </c>
      <c r="J56" s="73">
        <v>432251</v>
      </c>
      <c r="K56" s="66" t="s">
        <v>85</v>
      </c>
      <c r="L56" s="34"/>
      <c r="M56" s="55"/>
    </row>
    <row r="57" spans="1:25" ht="30" customHeight="1" x14ac:dyDescent="0.25">
      <c r="A57" s="2">
        <v>30</v>
      </c>
      <c r="B57" s="6" t="s">
        <v>30</v>
      </c>
      <c r="C57" s="31"/>
      <c r="D57" s="32"/>
      <c r="E57" s="31"/>
      <c r="F57" s="32"/>
      <c r="G57" s="88">
        <v>70000</v>
      </c>
      <c r="H57" s="32"/>
      <c r="I57" s="77" t="s">
        <v>93</v>
      </c>
      <c r="J57" s="73">
        <v>35362</v>
      </c>
      <c r="K57" s="66" t="s">
        <v>85</v>
      </c>
      <c r="L57" s="34"/>
      <c r="M57" s="55"/>
    </row>
    <row r="58" spans="1:25" ht="33.75" customHeight="1" x14ac:dyDescent="0.25">
      <c r="A58" s="2">
        <v>31</v>
      </c>
      <c r="B58" s="6" t="s">
        <v>31</v>
      </c>
      <c r="C58" s="31"/>
      <c r="D58" s="32"/>
      <c r="E58" s="31"/>
      <c r="F58" s="32"/>
      <c r="G58" s="88">
        <v>150000</v>
      </c>
      <c r="H58" s="32"/>
      <c r="I58" s="77" t="s">
        <v>95</v>
      </c>
      <c r="J58" s="73">
        <v>137721</v>
      </c>
      <c r="K58" s="66" t="s">
        <v>85</v>
      </c>
      <c r="L58" s="34"/>
      <c r="M58" s="55"/>
    </row>
    <row r="59" spans="1:25" ht="30" customHeight="1" x14ac:dyDescent="0.25">
      <c r="A59" s="2">
        <v>32</v>
      </c>
      <c r="B59" s="6" t="s">
        <v>32</v>
      </c>
      <c r="C59" s="31"/>
      <c r="D59" s="32"/>
      <c r="E59" s="31"/>
      <c r="F59" s="32"/>
      <c r="G59" s="88">
        <v>1200000</v>
      </c>
      <c r="H59" s="32"/>
      <c r="I59" s="77" t="s">
        <v>94</v>
      </c>
      <c r="J59" s="73">
        <v>1182990</v>
      </c>
      <c r="K59" s="66" t="s">
        <v>85</v>
      </c>
      <c r="L59" s="34"/>
      <c r="M59" s="55"/>
    </row>
    <row r="60" spans="1:25" ht="289.5" customHeight="1" x14ac:dyDescent="0.25">
      <c r="A60" s="2">
        <v>33</v>
      </c>
      <c r="B60" s="76" t="s">
        <v>33</v>
      </c>
      <c r="C60" s="31"/>
      <c r="D60" s="32"/>
      <c r="E60" s="31"/>
      <c r="F60" s="32"/>
      <c r="G60" s="88">
        <v>724000</v>
      </c>
      <c r="H60" s="32"/>
      <c r="I60" s="64" t="s">
        <v>155</v>
      </c>
      <c r="J60" s="74" t="s">
        <v>156</v>
      </c>
      <c r="K60" s="66" t="s">
        <v>85</v>
      </c>
      <c r="L60" s="34"/>
      <c r="M60" s="55"/>
    </row>
    <row r="61" spans="1:25" ht="30" customHeight="1" x14ac:dyDescent="0.25">
      <c r="A61" s="2">
        <v>34</v>
      </c>
      <c r="B61" s="58" t="s">
        <v>34</v>
      </c>
      <c r="C61" s="31"/>
      <c r="D61" s="32"/>
      <c r="E61" s="31"/>
      <c r="F61" s="32"/>
      <c r="G61" s="88">
        <v>1750000</v>
      </c>
      <c r="H61" s="32"/>
      <c r="I61" s="32"/>
      <c r="J61" s="73">
        <v>1718555</v>
      </c>
      <c r="K61" s="66" t="s">
        <v>85</v>
      </c>
      <c r="L61" s="34"/>
      <c r="M61" s="55"/>
    </row>
    <row r="62" spans="1:25" ht="30" customHeight="1" x14ac:dyDescent="0.25">
      <c r="A62" s="2">
        <v>35</v>
      </c>
      <c r="B62" s="58" t="s">
        <v>35</v>
      </c>
      <c r="C62" s="31"/>
      <c r="D62" s="32"/>
      <c r="E62" s="31"/>
      <c r="F62" s="32"/>
      <c r="G62" s="88">
        <v>56000</v>
      </c>
      <c r="H62" s="32"/>
      <c r="I62" s="32"/>
      <c r="J62" s="73">
        <v>40891</v>
      </c>
      <c r="K62" s="66" t="s">
        <v>85</v>
      </c>
      <c r="L62" s="34"/>
      <c r="M62" s="55"/>
    </row>
    <row r="63" spans="1:25" ht="30" customHeight="1" thickBot="1" x14ac:dyDescent="0.3">
      <c r="A63" s="2">
        <v>36</v>
      </c>
      <c r="B63" s="15" t="s">
        <v>83</v>
      </c>
      <c r="C63" s="35"/>
      <c r="D63" s="36"/>
      <c r="E63" s="35"/>
      <c r="F63" s="36"/>
      <c r="G63" s="94">
        <v>0</v>
      </c>
      <c r="H63" s="62"/>
      <c r="I63" s="36"/>
      <c r="J63" s="79">
        <v>0</v>
      </c>
      <c r="K63" s="70"/>
      <c r="L63" s="41"/>
      <c r="M63" s="55"/>
    </row>
    <row r="64" spans="1:25" ht="27" thickBot="1" x14ac:dyDescent="0.45">
      <c r="A64" s="9"/>
      <c r="B64" s="11" t="s">
        <v>36</v>
      </c>
      <c r="C64" s="37"/>
      <c r="D64" s="38"/>
      <c r="E64" s="37"/>
      <c r="F64" s="38"/>
      <c r="G64" s="92">
        <f>G62+G60+G59+G58+G57+G56+G55+G61</f>
        <v>4980000</v>
      </c>
      <c r="H64" s="38"/>
      <c r="I64" s="38"/>
      <c r="J64" s="80"/>
      <c r="K64" s="68"/>
      <c r="L64" s="39"/>
      <c r="M64" s="56"/>
      <c r="Y64" s="45"/>
    </row>
    <row r="65" spans="1:13" ht="16.5" thickBot="1" x14ac:dyDescent="0.3">
      <c r="A65" s="4"/>
      <c r="B65" s="5"/>
      <c r="C65" s="16"/>
      <c r="D65" s="22"/>
      <c r="E65" s="53"/>
      <c r="F65" s="22"/>
      <c r="G65" s="95"/>
      <c r="H65" s="22"/>
      <c r="I65" s="22"/>
      <c r="J65" s="82"/>
      <c r="K65" s="71"/>
      <c r="L65" s="42"/>
      <c r="M65" s="55"/>
    </row>
    <row r="66" spans="1:13" ht="16.5" thickBot="1" x14ac:dyDescent="0.3">
      <c r="A66" s="9"/>
      <c r="B66" s="11" t="s">
        <v>37</v>
      </c>
      <c r="C66" s="37"/>
      <c r="D66" s="38"/>
      <c r="E66" s="37"/>
      <c r="F66" s="38"/>
      <c r="G66" s="43">
        <f>G64+G53</f>
        <v>10650000</v>
      </c>
      <c r="H66" s="63"/>
      <c r="I66" s="38"/>
      <c r="J66" s="80"/>
      <c r="K66" s="68"/>
      <c r="L66" s="39"/>
      <c r="M66" s="57"/>
    </row>
    <row r="67" spans="1:13" ht="15.75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3" ht="15.75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3" ht="15.75" x14ac:dyDescent="0.25">
      <c r="A69" s="16"/>
      <c r="B69" s="44" t="s">
        <v>53</v>
      </c>
      <c r="C69" s="44"/>
      <c r="D69" s="44"/>
      <c r="E69" s="44"/>
      <c r="F69" s="44"/>
      <c r="G69" s="44"/>
      <c r="H69" s="44"/>
      <c r="I69" s="44"/>
      <c r="J69" s="44"/>
      <c r="K69" s="16"/>
      <c r="L69" s="16"/>
    </row>
    <row r="70" spans="1:13" ht="27.75" customHeight="1" x14ac:dyDescent="0.25">
      <c r="A70" s="16"/>
      <c r="B70" s="44" t="s">
        <v>50</v>
      </c>
      <c r="C70" s="44"/>
      <c r="D70" s="44" t="s">
        <v>97</v>
      </c>
      <c r="E70" s="44"/>
      <c r="F70" s="44"/>
      <c r="G70" s="44"/>
      <c r="H70" s="44"/>
      <c r="I70" s="44"/>
      <c r="J70" s="97" t="s">
        <v>54</v>
      </c>
      <c r="K70" s="97"/>
      <c r="L70" s="16"/>
    </row>
    <row r="71" spans="1:13" ht="32.25" customHeight="1" x14ac:dyDescent="0.25">
      <c r="A71" s="16"/>
      <c r="B71" s="44" t="s">
        <v>165</v>
      </c>
      <c r="C71" s="44"/>
      <c r="D71" s="97" t="s">
        <v>98</v>
      </c>
      <c r="E71" s="97"/>
      <c r="F71" s="44"/>
      <c r="G71" s="44"/>
      <c r="H71" s="44"/>
      <c r="I71" s="44"/>
      <c r="J71" s="97" t="s">
        <v>99</v>
      </c>
      <c r="K71" s="97"/>
      <c r="L71" s="16"/>
    </row>
    <row r="72" spans="1:13" ht="26.25" customHeight="1" x14ac:dyDescent="0.25"/>
  </sheetData>
  <mergeCells count="3">
    <mergeCell ref="D71:E71"/>
    <mergeCell ref="J71:K71"/>
    <mergeCell ref="J70:K70"/>
  </mergeCells>
  <phoneticPr fontId="9" type="noConversion"/>
  <pageMargins left="0.17" right="0.17" top="0.32" bottom="0.27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Marsel</dc:creator>
  <cp:lastModifiedBy>35569</cp:lastModifiedBy>
  <cp:lastPrinted>2024-01-11T13:41:38Z</cp:lastPrinted>
  <dcterms:created xsi:type="dcterms:W3CDTF">2018-01-11T12:42:01Z</dcterms:created>
  <dcterms:modified xsi:type="dcterms:W3CDTF">2024-02-08T08:55:51Z</dcterms:modified>
</cp:coreProperties>
</file>