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zmir.onuzi\Documents\financ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1" l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63" i="1"/>
  <c r="M6" i="1" l="1"/>
  <c r="M136" i="1" s="1"/>
  <c r="J6" i="1"/>
  <c r="K136" i="1"/>
  <c r="L136" i="1"/>
  <c r="H136" i="1"/>
  <c r="I136" i="1"/>
  <c r="J136" i="1"/>
  <c r="G136" i="1"/>
  <c r="J119" i="1" l="1"/>
  <c r="J126" i="1"/>
  <c r="J21" i="1"/>
  <c r="J88" i="1"/>
  <c r="J35" i="1"/>
  <c r="J19" i="1"/>
  <c r="J93" i="1"/>
  <c r="J89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62" i="1"/>
  <c r="C106" i="1" l="1"/>
  <c r="C6" i="1" l="1"/>
  <c r="C54" i="1"/>
  <c r="C119" i="1"/>
  <c r="C96" i="1"/>
  <c r="C40" i="1"/>
  <c r="C92" i="1" l="1"/>
  <c r="C21" i="1"/>
  <c r="C136" i="1" l="1"/>
</calcChain>
</file>

<file path=xl/sharedStrings.xml><?xml version="1.0" encoding="utf-8"?>
<sst xmlns="http://schemas.openxmlformats.org/spreadsheetml/2006/main" count="161" uniqueCount="100">
  <si>
    <t>A</t>
  </si>
  <si>
    <t>Kasaforte, gjyqtari</t>
  </si>
  <si>
    <t>B</t>
  </si>
  <si>
    <t>Mobilje zyre aministrata</t>
  </si>
  <si>
    <t>Kasaforte, administrata</t>
  </si>
  <si>
    <t>D</t>
  </si>
  <si>
    <t xml:space="preserve"> Mobilje Arshiva</t>
  </si>
  <si>
    <t>Rafte metalik</t>
  </si>
  <si>
    <t>E</t>
  </si>
  <si>
    <t>Mobilje sallat mbledhj/bibli.</t>
  </si>
  <si>
    <t>Tavoline mbledhjeje</t>
  </si>
  <si>
    <t>F</t>
  </si>
  <si>
    <t>Pajisje mobilje salle gjyqi</t>
  </si>
  <si>
    <t>Tavoline trupi gjykues</t>
  </si>
  <si>
    <t>Poltrona trupi gjykues</t>
  </si>
  <si>
    <t>Tavoline avok/prok/sekr.</t>
  </si>
  <si>
    <t>Karrike rrotulluese av/prok/sek</t>
  </si>
  <si>
    <t>Vend qendrim eksp/deshmitar</t>
  </si>
  <si>
    <t>Vend qendrim pandehurit</t>
  </si>
  <si>
    <t xml:space="preserve">Ndarje salle </t>
  </si>
  <si>
    <t>Dhome keshillimi avok/pandeh</t>
  </si>
  <si>
    <t>Tavoline, dhoma keshillimit</t>
  </si>
  <si>
    <t>karrike, dhoma keshillimit</t>
  </si>
  <si>
    <t>Mobilje ambient pritja e publIkut</t>
  </si>
  <si>
    <t>Tavolina, ambiente pritjeje publiku</t>
  </si>
  <si>
    <t>Pajisje sigurie</t>
  </si>
  <si>
    <t>Dere dedektimi</t>
  </si>
  <si>
    <t>Aparat dore kontrolli</t>
  </si>
  <si>
    <t>Sistem hyrje me karte</t>
  </si>
  <si>
    <t>Sistem vezhgimi me kamera</t>
  </si>
  <si>
    <t>Fikse zjarri</t>
  </si>
  <si>
    <t>Kodicionere</t>
  </si>
  <si>
    <t>Kondicionere, Sallat</t>
  </si>
  <si>
    <t>Kondicionere, Arshiva</t>
  </si>
  <si>
    <t>Kondicionere, Dhoma e serverit</t>
  </si>
  <si>
    <t>Pajisje te tjera</t>
  </si>
  <si>
    <t xml:space="preserve">  Moto  Gjenerator</t>
  </si>
  <si>
    <t>Sistem ngrohje ftohje</t>
  </si>
  <si>
    <t>Inverter</t>
  </si>
  <si>
    <t>Central telefonik</t>
  </si>
  <si>
    <t xml:space="preserve">Grila </t>
  </si>
  <si>
    <t>Stende afishimi</t>
  </si>
  <si>
    <t>Flamure</t>
  </si>
  <si>
    <t>Stema republike</t>
  </si>
  <si>
    <t xml:space="preserve">Telefon </t>
  </si>
  <si>
    <t>Fax</t>
  </si>
  <si>
    <t>Tapete dhe rrugica</t>
  </si>
  <si>
    <t xml:space="preserve">TOTALI </t>
  </si>
  <si>
    <t>Te tjera  nese keni</t>
  </si>
  <si>
    <t>Mobilje zyre gjyqtaresh dhe sekretareve</t>
  </si>
  <si>
    <t xml:space="preserve">Tavoline Set pune </t>
  </si>
  <si>
    <t>Polron rrotullues</t>
  </si>
  <si>
    <t>Biblioteke/ Dollap</t>
  </si>
  <si>
    <t>Tavoline Set pune</t>
  </si>
  <si>
    <t>Biblioteke/ dollap</t>
  </si>
  <si>
    <t>tavoline pune/ kompiuter</t>
  </si>
  <si>
    <t>Dollape metalik/ druri</t>
  </si>
  <si>
    <t>Poltron / Karrike rrotulluese/ fikse</t>
  </si>
  <si>
    <t>Tavoline pune,</t>
  </si>
  <si>
    <t>Karrike fikse njeshe ose treshe.</t>
  </si>
  <si>
    <t>Veshje muri</t>
  </si>
  <si>
    <t>Kondicionere, Zyrat  Gjyqtaresh/Administr</t>
  </si>
  <si>
    <t>C</t>
  </si>
  <si>
    <t>VITI  2026</t>
  </si>
  <si>
    <t xml:space="preserve"> VITI  2027</t>
  </si>
  <si>
    <t>VITI 2028</t>
  </si>
  <si>
    <t>Kërkesa</t>
  </si>
  <si>
    <t>Gjendja deri në 31.12.2024</t>
  </si>
  <si>
    <t xml:space="preserve">     Kërkesat buxhetore, paisje mobilje, PBA 2026 - 2028, Faza I</t>
  </si>
  <si>
    <t xml:space="preserve">Emërtimi </t>
  </si>
  <si>
    <t>Nr.</t>
  </si>
  <si>
    <t>Sasia</t>
  </si>
  <si>
    <t>Vitet</t>
  </si>
  <si>
    <t>Çmimi</t>
  </si>
  <si>
    <t>Vlera</t>
  </si>
  <si>
    <t>G</t>
  </si>
  <si>
    <t>I</t>
  </si>
  <si>
    <t>J</t>
  </si>
  <si>
    <t>K</t>
  </si>
  <si>
    <t>Varese rrobash</t>
  </si>
  <si>
    <t>Sirtar</t>
  </si>
  <si>
    <t>Rafte arshive</t>
  </si>
  <si>
    <t>Dollap metalik</t>
  </si>
  <si>
    <t>Bibloteke arkivi metalike</t>
  </si>
  <si>
    <t>Poltron rrotullues</t>
  </si>
  <si>
    <t>Komplet  kolltuqesh</t>
  </si>
  <si>
    <t>Bankine trup gjykues</t>
  </si>
  <si>
    <t>karrike, fikse treshe ambiente pritjeje publiku</t>
  </si>
  <si>
    <t>Sistem alarmi sinjalizim zjarri</t>
  </si>
  <si>
    <t xml:space="preserve">Karrike fikse </t>
  </si>
  <si>
    <t xml:space="preserve">Stola metalike seri treshe </t>
  </si>
  <si>
    <t>Kontroll armesh</t>
  </si>
  <si>
    <t>Pajisje sigurie sistem alarmi</t>
  </si>
  <si>
    <t>Touch screen</t>
  </si>
  <si>
    <t xml:space="preserve">   Gjenerator</t>
  </si>
  <si>
    <t>Tabele institucioni</t>
  </si>
  <si>
    <t>Flamur me shtize</t>
  </si>
  <si>
    <t>Veshje muri me steme</t>
  </si>
  <si>
    <t>Podium gjyqi</t>
  </si>
  <si>
    <t>GJYKATA  e Shkalles se Pare te Juridiksionit te Pergjithshem Kukes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</si>
</sst>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5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18" xfId="0" applyFont="1" applyBorder="1"/>
    <xf numFmtId="0" fontId="1" fillId="0" borderId="21" xfId="0" applyFont="1" applyBorder="1"/>
    <xf numFmtId="0" fontId="1" fillId="0" borderId="2" xfId="0" applyFont="1" applyBorder="1" applyAlignment="1">
      <alignment horizontal="center"/>
    </xf>
    <xf numFmtId="0" fontId="4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2" xfId="0" applyFont="1" applyBorder="1"/>
    <xf numFmtId="0" fontId="2" fillId="0" borderId="18" xfId="0" applyFont="1" applyBorder="1"/>
    <xf numFmtId="0" fontId="6" fillId="0" borderId="23" xfId="1" applyFont="1" applyBorder="1"/>
    <xf numFmtId="0" fontId="6" fillId="0" borderId="11" xfId="1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11" xfId="0" applyFont="1" applyBorder="1"/>
    <xf numFmtId="0" fontId="7" fillId="0" borderId="29" xfId="0" applyFont="1" applyBorder="1"/>
    <xf numFmtId="0" fontId="6" fillId="0" borderId="22" xfId="1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22" xfId="0" applyFont="1" applyBorder="1"/>
    <xf numFmtId="0" fontId="7" fillId="0" borderId="35" xfId="0" applyFont="1" applyBorder="1"/>
    <xf numFmtId="0" fontId="7" fillId="0" borderId="19" xfId="0" applyFont="1" applyBorder="1"/>
    <xf numFmtId="0" fontId="7" fillId="0" borderId="3" xfId="0" applyFont="1" applyBorder="1"/>
    <xf numFmtId="0" fontId="7" fillId="0" borderId="18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20" xfId="0" applyFont="1" applyBorder="1"/>
    <xf numFmtId="0" fontId="5" fillId="0" borderId="2" xfId="1" applyFont="1" applyBorder="1"/>
    <xf numFmtId="0" fontId="8" fillId="0" borderId="22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6" fillId="0" borderId="36" xfId="1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7" fillId="0" borderId="41" xfId="0" applyFont="1" applyBorder="1"/>
    <xf numFmtId="0" fontId="7" fillId="0" borderId="43" xfId="0" applyFont="1" applyBorder="1"/>
    <xf numFmtId="0" fontId="8" fillId="0" borderId="11" xfId="1" applyFont="1" applyBorder="1" applyAlignment="1">
      <alignment horizontal="center"/>
    </xf>
    <xf numFmtId="0" fontId="6" fillId="0" borderId="44" xfId="1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6" fillId="0" borderId="49" xfId="1" applyFont="1" applyBorder="1"/>
    <xf numFmtId="0" fontId="7" fillId="0" borderId="50" xfId="0" applyFont="1" applyBorder="1"/>
    <xf numFmtId="0" fontId="6" fillId="0" borderId="51" xfId="1" applyFont="1" applyBorder="1"/>
    <xf numFmtId="0" fontId="6" fillId="0" borderId="32" xfId="1" applyFont="1" applyBorder="1"/>
    <xf numFmtId="0" fontId="1" fillId="0" borderId="13" xfId="0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22" xfId="1" applyFont="1" applyBorder="1"/>
    <xf numFmtId="0" fontId="10" fillId="0" borderId="30" xfId="0" applyFont="1" applyBorder="1"/>
    <xf numFmtId="0" fontId="11" fillId="0" borderId="22" xfId="1" applyFont="1" applyBorder="1"/>
    <xf numFmtId="0" fontId="11" fillId="0" borderId="30" xfId="0" applyFont="1" applyBorder="1"/>
    <xf numFmtId="0" fontId="7" fillId="0" borderId="52" xfId="0" applyFont="1" applyBorder="1"/>
    <xf numFmtId="0" fontId="6" fillId="0" borderId="11" xfId="1" applyFont="1" applyBorder="1" applyAlignment="1"/>
    <xf numFmtId="0" fontId="7" fillId="2" borderId="11" xfId="1" applyFont="1" applyFill="1" applyBorder="1"/>
    <xf numFmtId="0" fontId="6" fillId="2" borderId="22" xfId="1" applyFont="1" applyFill="1" applyBorder="1"/>
    <xf numFmtId="0" fontId="2" fillId="2" borderId="2" xfId="0" applyFont="1" applyFill="1" applyBorder="1"/>
    <xf numFmtId="0" fontId="6" fillId="2" borderId="11" xfId="1" applyFont="1" applyFill="1" applyBorder="1"/>
    <xf numFmtId="0" fontId="6" fillId="2" borderId="36" xfId="1" applyFont="1" applyFill="1" applyBorder="1"/>
    <xf numFmtId="0" fontId="5" fillId="2" borderId="2" xfId="1" applyFont="1" applyFill="1" applyBorder="1"/>
    <xf numFmtId="0" fontId="6" fillId="0" borderId="30" xfId="0" applyFont="1" applyBorder="1"/>
    <xf numFmtId="0" fontId="5" fillId="0" borderId="3" xfId="0" applyFont="1" applyBorder="1"/>
    <xf numFmtId="0" fontId="2" fillId="0" borderId="21" xfId="0" applyFont="1" applyBorder="1"/>
    <xf numFmtId="0" fontId="8" fillId="0" borderId="30" xfId="1" applyFont="1" applyBorder="1" applyAlignment="1">
      <alignment horizontal="center"/>
    </xf>
    <xf numFmtId="0" fontId="6" fillId="0" borderId="30" xfId="1" applyFont="1" applyBorder="1"/>
    <xf numFmtId="0" fontId="5" fillId="0" borderId="30" xfId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3" xfId="0" applyFont="1" applyBorder="1"/>
    <xf numFmtId="0" fontId="10" fillId="0" borderId="39" xfId="1" applyFont="1" applyBorder="1"/>
    <xf numFmtId="0" fontId="10" fillId="0" borderId="37" xfId="0" applyFont="1" applyBorder="1"/>
    <xf numFmtId="0" fontId="10" fillId="0" borderId="41" xfId="0" applyFont="1" applyBorder="1"/>
    <xf numFmtId="0" fontId="5" fillId="0" borderId="18" xfId="1" applyFont="1" applyBorder="1"/>
    <xf numFmtId="0" fontId="5" fillId="0" borderId="3" xfId="1" applyFont="1" applyBorder="1"/>
    <xf numFmtId="0" fontId="6" fillId="0" borderId="54" xfId="1" applyFont="1" applyBorder="1"/>
    <xf numFmtId="0" fontId="6" fillId="0" borderId="26" xfId="1" applyFont="1" applyBorder="1"/>
    <xf numFmtId="0" fontId="5" fillId="0" borderId="13" xfId="1" applyFont="1" applyBorder="1"/>
    <xf numFmtId="0" fontId="6" fillId="0" borderId="13" xfId="1" applyFont="1" applyBorder="1"/>
    <xf numFmtId="0" fontId="6" fillId="0" borderId="18" xfId="1" applyFont="1" applyBorder="1"/>
    <xf numFmtId="0" fontId="2" fillId="0" borderId="19" xfId="0" applyFont="1" applyBorder="1"/>
    <xf numFmtId="0" fontId="9" fillId="0" borderId="9" xfId="1" applyFont="1" applyBorder="1" applyAlignment="1">
      <alignment horizontal="center"/>
    </xf>
    <xf numFmtId="0" fontId="5" fillId="0" borderId="9" xfId="1" applyFont="1" applyBorder="1"/>
    <xf numFmtId="0" fontId="7" fillId="0" borderId="55" xfId="0" applyFont="1" applyBorder="1"/>
    <xf numFmtId="0" fontId="7" fillId="0" borderId="1" xfId="0" applyFont="1" applyBorder="1"/>
    <xf numFmtId="0" fontId="7" fillId="0" borderId="56" xfId="0" applyFont="1" applyBorder="1"/>
    <xf numFmtId="0" fontId="7" fillId="0" borderId="57" xfId="0" applyFont="1" applyBorder="1"/>
    <xf numFmtId="0" fontId="2" fillId="0" borderId="58" xfId="0" applyFont="1" applyBorder="1"/>
    <xf numFmtId="0" fontId="7" fillId="0" borderId="59" xfId="0" applyFont="1" applyBorder="1"/>
    <xf numFmtId="0" fontId="7" fillId="0" borderId="58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Normal_perfundimtari inf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tabSelected="1" topLeftCell="A61" workbookViewId="0">
      <selection activeCell="K84" sqref="K84"/>
    </sheetView>
  </sheetViews>
  <sheetFormatPr defaultRowHeight="15" x14ac:dyDescent="0.25"/>
  <cols>
    <col min="2" max="2" width="44.5703125" customWidth="1"/>
    <col min="3" max="3" width="10.42578125" customWidth="1"/>
    <col min="7" max="7" width="12.42578125" customWidth="1"/>
    <col min="8" max="8" width="9.85546875" customWidth="1"/>
  </cols>
  <sheetData>
    <row r="1" spans="1:13" ht="30.75" customHeight="1" thickBot="1" x14ac:dyDescent="0.3">
      <c r="A1" s="1"/>
      <c r="C1" s="102" t="s">
        <v>68</v>
      </c>
      <c r="D1" s="102"/>
      <c r="E1" s="102"/>
      <c r="F1" s="102"/>
      <c r="G1" s="102"/>
      <c r="H1" s="102"/>
      <c r="I1" s="102"/>
      <c r="J1" s="102"/>
    </row>
    <row r="2" spans="1:13" ht="24.75" customHeight="1" thickBot="1" x14ac:dyDescent="0.3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ht="16.5" thickBot="1" x14ac:dyDescent="0.3">
      <c r="A3" s="106" t="s">
        <v>70</v>
      </c>
      <c r="B3" s="108" t="s">
        <v>69</v>
      </c>
      <c r="C3" s="110" t="s">
        <v>67</v>
      </c>
      <c r="D3" s="111"/>
      <c r="E3" s="104" t="s">
        <v>66</v>
      </c>
      <c r="F3" s="104"/>
      <c r="G3" s="104"/>
      <c r="H3" s="104"/>
      <c r="I3" s="104"/>
      <c r="J3" s="104"/>
      <c r="K3" s="104"/>
      <c r="L3" s="104"/>
      <c r="M3" s="105"/>
    </row>
    <row r="4" spans="1:13" ht="16.5" thickBot="1" x14ac:dyDescent="0.3">
      <c r="A4" s="107"/>
      <c r="B4" s="109"/>
      <c r="C4" s="112"/>
      <c r="D4" s="113"/>
      <c r="E4" s="114" t="s">
        <v>63</v>
      </c>
      <c r="F4" s="114"/>
      <c r="G4" s="115"/>
      <c r="H4" s="116" t="s">
        <v>64</v>
      </c>
      <c r="I4" s="114"/>
      <c r="J4" s="115"/>
      <c r="K4" s="116" t="s">
        <v>65</v>
      </c>
      <c r="L4" s="114"/>
      <c r="M4" s="115"/>
    </row>
    <row r="5" spans="1:13" ht="16.5" thickBot="1" x14ac:dyDescent="0.3">
      <c r="A5" s="13"/>
      <c r="B5" s="12"/>
      <c r="C5" s="2" t="s">
        <v>71</v>
      </c>
      <c r="D5" s="2" t="s">
        <v>72</v>
      </c>
      <c r="E5" s="3" t="s">
        <v>71</v>
      </c>
      <c r="F5" s="4" t="s">
        <v>73</v>
      </c>
      <c r="G5" s="5" t="s">
        <v>74</v>
      </c>
      <c r="H5" s="3" t="s">
        <v>71</v>
      </c>
      <c r="I5" s="4" t="s">
        <v>73</v>
      </c>
      <c r="J5" s="6" t="s">
        <v>74</v>
      </c>
      <c r="K5" s="2" t="s">
        <v>71</v>
      </c>
      <c r="L5" s="4" t="s">
        <v>73</v>
      </c>
      <c r="M5" s="6" t="s">
        <v>74</v>
      </c>
    </row>
    <row r="6" spans="1:13" ht="16.5" thickBot="1" x14ac:dyDescent="0.3">
      <c r="A6" s="60" t="s">
        <v>0</v>
      </c>
      <c r="B6" s="14" t="s">
        <v>49</v>
      </c>
      <c r="C6" s="15">
        <f>C7+C8+C9+C11+C12+C13+C14+C15+C16+C18+C19+C20+C10+C17</f>
        <v>32</v>
      </c>
      <c r="D6" s="14"/>
      <c r="E6" s="16"/>
      <c r="F6" s="7"/>
      <c r="G6" s="8"/>
      <c r="H6" s="9"/>
      <c r="I6" s="7"/>
      <c r="J6" s="10">
        <f>+J19</f>
        <v>700000</v>
      </c>
      <c r="K6" s="9"/>
      <c r="L6" s="7"/>
      <c r="M6" s="10">
        <f>+M9</f>
        <v>600000</v>
      </c>
    </row>
    <row r="7" spans="1:13" ht="15.75" thickBot="1" x14ac:dyDescent="0.3">
      <c r="A7" s="50">
        <v>1</v>
      </c>
      <c r="B7" s="17" t="s">
        <v>50</v>
      </c>
      <c r="C7" s="68">
        <v>3</v>
      </c>
      <c r="D7" s="68">
        <v>2021</v>
      </c>
      <c r="E7" s="18"/>
      <c r="F7" s="19"/>
      <c r="G7" s="20"/>
      <c r="H7" s="21"/>
      <c r="I7" s="22"/>
      <c r="J7" s="23"/>
      <c r="K7" s="24"/>
      <c r="L7" s="25"/>
      <c r="M7" s="23"/>
    </row>
    <row r="8" spans="1:13" ht="15.75" thickBot="1" x14ac:dyDescent="0.3">
      <c r="A8" s="50">
        <v>2</v>
      </c>
      <c r="B8" s="17" t="s">
        <v>50</v>
      </c>
      <c r="C8" s="68">
        <v>3</v>
      </c>
      <c r="D8" s="68">
        <v>2009</v>
      </c>
      <c r="E8" s="18"/>
      <c r="F8" s="19"/>
      <c r="G8" s="20"/>
      <c r="H8" s="21"/>
      <c r="I8" s="22"/>
      <c r="J8" s="23"/>
      <c r="K8" s="24"/>
      <c r="L8" s="25"/>
      <c r="M8" s="23"/>
    </row>
    <row r="9" spans="1:13" ht="15.75" thickBot="1" x14ac:dyDescent="0.3">
      <c r="A9" s="50">
        <v>3</v>
      </c>
      <c r="B9" s="17" t="s">
        <v>50</v>
      </c>
      <c r="C9" s="68">
        <v>1</v>
      </c>
      <c r="D9" s="68">
        <v>2006</v>
      </c>
      <c r="E9" s="18"/>
      <c r="F9" s="19"/>
      <c r="G9" s="20"/>
      <c r="H9" s="21"/>
      <c r="I9" s="22"/>
      <c r="J9" s="23"/>
      <c r="K9" s="24">
        <v>6</v>
      </c>
      <c r="L9" s="25">
        <v>100000</v>
      </c>
      <c r="M9" s="23">
        <v>600000</v>
      </c>
    </row>
    <row r="10" spans="1:13" x14ac:dyDescent="0.25">
      <c r="A10" s="50">
        <v>4</v>
      </c>
      <c r="B10" s="17" t="s">
        <v>50</v>
      </c>
      <c r="C10" s="68">
        <v>2</v>
      </c>
      <c r="D10" s="68">
        <v>2008</v>
      </c>
      <c r="E10" s="18"/>
      <c r="F10" s="19"/>
      <c r="G10" s="20"/>
      <c r="H10" s="21"/>
      <c r="I10" s="22"/>
      <c r="J10" s="23"/>
      <c r="K10" s="24"/>
      <c r="L10" s="25"/>
      <c r="M10" s="23"/>
    </row>
    <row r="11" spans="1:13" x14ac:dyDescent="0.25">
      <c r="A11" s="50">
        <v>5</v>
      </c>
      <c r="B11" s="26" t="s">
        <v>51</v>
      </c>
      <c r="C11" s="69">
        <v>4</v>
      </c>
      <c r="D11" s="69">
        <v>2011</v>
      </c>
      <c r="E11" s="26"/>
      <c r="F11" s="27"/>
      <c r="G11" s="28"/>
      <c r="H11" s="29"/>
      <c r="I11" s="30"/>
      <c r="J11" s="31"/>
      <c r="K11" s="32"/>
      <c r="L11" s="33"/>
      <c r="M11" s="31"/>
    </row>
    <row r="12" spans="1:13" x14ac:dyDescent="0.25">
      <c r="A12" s="50">
        <v>6</v>
      </c>
      <c r="B12" s="26" t="s">
        <v>51</v>
      </c>
      <c r="C12" s="69">
        <v>2</v>
      </c>
      <c r="D12" s="69">
        <v>2020</v>
      </c>
      <c r="E12" s="26"/>
      <c r="F12" s="27"/>
      <c r="G12" s="28"/>
      <c r="H12" s="29"/>
      <c r="I12" s="30"/>
      <c r="J12" s="31"/>
      <c r="K12" s="32"/>
      <c r="L12" s="33"/>
      <c r="M12" s="31"/>
    </row>
    <row r="13" spans="1:13" x14ac:dyDescent="0.25">
      <c r="A13" s="50">
        <v>7</v>
      </c>
      <c r="B13" s="26" t="s">
        <v>51</v>
      </c>
      <c r="C13" s="69">
        <v>1</v>
      </c>
      <c r="D13" s="69">
        <v>2021</v>
      </c>
      <c r="E13" s="26"/>
      <c r="F13" s="27"/>
      <c r="G13" s="28"/>
      <c r="H13" s="29"/>
      <c r="I13" s="30"/>
      <c r="J13" s="31"/>
      <c r="K13" s="32"/>
      <c r="L13" s="33"/>
      <c r="M13" s="31"/>
    </row>
    <row r="14" spans="1:13" x14ac:dyDescent="0.25">
      <c r="A14" s="50">
        <v>8</v>
      </c>
      <c r="B14" s="26" t="s">
        <v>51</v>
      </c>
      <c r="C14" s="69">
        <v>2</v>
      </c>
      <c r="D14" s="69">
        <v>2024</v>
      </c>
      <c r="E14" s="26"/>
      <c r="F14" s="27"/>
      <c r="G14" s="28"/>
      <c r="H14" s="29"/>
      <c r="I14" s="30"/>
      <c r="J14" s="31"/>
      <c r="K14" s="32"/>
      <c r="L14" s="33"/>
      <c r="M14" s="31"/>
    </row>
    <row r="15" spans="1:13" x14ac:dyDescent="0.25">
      <c r="A15" s="50">
        <v>9</v>
      </c>
      <c r="B15" s="26" t="s">
        <v>51</v>
      </c>
      <c r="C15" s="69">
        <v>1</v>
      </c>
      <c r="D15" s="69">
        <v>2023</v>
      </c>
      <c r="E15" s="26"/>
      <c r="F15" s="27"/>
      <c r="G15" s="28"/>
      <c r="H15" s="29"/>
      <c r="I15" s="30"/>
      <c r="J15" s="31"/>
      <c r="K15" s="32"/>
      <c r="L15" s="33"/>
      <c r="M15" s="31"/>
    </row>
    <row r="16" spans="1:13" x14ac:dyDescent="0.25">
      <c r="A16" s="50">
        <v>10</v>
      </c>
      <c r="B16" s="26" t="s">
        <v>52</v>
      </c>
      <c r="C16" s="69">
        <v>6</v>
      </c>
      <c r="D16" s="69">
        <v>2009</v>
      </c>
      <c r="E16" s="26"/>
      <c r="F16" s="27"/>
      <c r="G16" s="28"/>
      <c r="H16" s="29"/>
      <c r="I16" s="30"/>
      <c r="J16" s="31"/>
      <c r="K16" s="32"/>
      <c r="L16" s="33"/>
      <c r="M16" s="31"/>
    </row>
    <row r="17" spans="1:13" x14ac:dyDescent="0.25">
      <c r="A17" s="50">
        <v>11</v>
      </c>
      <c r="B17" s="26" t="s">
        <v>52</v>
      </c>
      <c r="C17" s="69">
        <v>2</v>
      </c>
      <c r="D17" s="69">
        <v>2006</v>
      </c>
      <c r="E17" s="26"/>
      <c r="F17" s="27"/>
      <c r="G17" s="28"/>
      <c r="H17" s="29"/>
      <c r="I17" s="30"/>
      <c r="J17" s="31"/>
      <c r="K17" s="32"/>
      <c r="L17" s="33"/>
      <c r="M17" s="31"/>
    </row>
    <row r="18" spans="1:13" x14ac:dyDescent="0.25">
      <c r="A18" s="50">
        <v>12</v>
      </c>
      <c r="B18" s="26" t="s">
        <v>52</v>
      </c>
      <c r="C18" s="69">
        <v>1</v>
      </c>
      <c r="D18" s="69">
        <v>2021</v>
      </c>
      <c r="E18" s="26"/>
      <c r="F18" s="27"/>
      <c r="G18" s="28"/>
      <c r="H18" s="29"/>
      <c r="I18" s="30"/>
      <c r="J18" s="31"/>
      <c r="K18" s="32"/>
      <c r="L18" s="33"/>
      <c r="M18" s="31"/>
    </row>
    <row r="19" spans="1:13" x14ac:dyDescent="0.25">
      <c r="A19" s="50">
        <v>13</v>
      </c>
      <c r="B19" s="26" t="s">
        <v>1</v>
      </c>
      <c r="C19" s="69">
        <v>2</v>
      </c>
      <c r="D19" s="69">
        <v>2016</v>
      </c>
      <c r="E19" s="26"/>
      <c r="F19" s="27"/>
      <c r="G19" s="28"/>
      <c r="H19" s="29">
        <v>7</v>
      </c>
      <c r="I19" s="30">
        <v>100000</v>
      </c>
      <c r="J19" s="31">
        <f>H19*I19</f>
        <v>700000</v>
      </c>
      <c r="K19" s="32"/>
      <c r="L19" s="33"/>
      <c r="M19" s="31"/>
    </row>
    <row r="20" spans="1:13" ht="15.75" thickBot="1" x14ac:dyDescent="0.3">
      <c r="A20" s="50">
        <v>14</v>
      </c>
      <c r="B20" s="26" t="s">
        <v>79</v>
      </c>
      <c r="C20" s="69">
        <v>2</v>
      </c>
      <c r="D20" s="69"/>
      <c r="E20" s="26"/>
      <c r="F20" s="27"/>
      <c r="G20" s="28"/>
      <c r="H20" s="29"/>
      <c r="I20" s="30"/>
      <c r="J20" s="31"/>
      <c r="K20" s="32"/>
      <c r="L20" s="33"/>
      <c r="M20" s="31"/>
    </row>
    <row r="21" spans="1:13" ht="16.5" thickBot="1" x14ac:dyDescent="0.3">
      <c r="A21" s="61" t="s">
        <v>2</v>
      </c>
      <c r="B21" s="15" t="s">
        <v>3</v>
      </c>
      <c r="C21" s="70">
        <f>C22+C23+C24+C25+C26+C28+C29+C30+C31+C32+C33+C35+C36+C37+C39+C27+C34+C38</f>
        <v>36</v>
      </c>
      <c r="D21" s="70"/>
      <c r="E21" s="15"/>
      <c r="F21" s="34"/>
      <c r="G21" s="35"/>
      <c r="H21" s="36"/>
      <c r="I21" s="37"/>
      <c r="J21" s="76">
        <f>J35</f>
        <v>300000</v>
      </c>
      <c r="K21" s="35"/>
      <c r="L21" s="39"/>
      <c r="M21" s="38"/>
    </row>
    <row r="22" spans="1:13" x14ac:dyDescent="0.25">
      <c r="A22" s="50">
        <v>1</v>
      </c>
      <c r="B22" s="18" t="s">
        <v>53</v>
      </c>
      <c r="C22" s="71">
        <v>2</v>
      </c>
      <c r="D22" s="71">
        <v>2024</v>
      </c>
      <c r="E22" s="18"/>
      <c r="F22" s="19"/>
      <c r="G22" s="20"/>
      <c r="H22" s="21"/>
      <c r="I22" s="22"/>
      <c r="J22" s="23"/>
      <c r="K22" s="20"/>
      <c r="L22" s="25"/>
      <c r="M22" s="23"/>
    </row>
    <row r="23" spans="1:13" x14ac:dyDescent="0.25">
      <c r="A23" s="50">
        <v>2</v>
      </c>
      <c r="B23" s="18" t="s">
        <v>53</v>
      </c>
      <c r="C23" s="71">
        <v>5</v>
      </c>
      <c r="D23" s="71">
        <v>2009</v>
      </c>
      <c r="E23" s="18"/>
      <c r="F23" s="19"/>
      <c r="G23" s="20"/>
      <c r="H23" s="21"/>
      <c r="I23" s="22"/>
      <c r="J23" s="23"/>
      <c r="K23" s="20"/>
      <c r="L23" s="25"/>
      <c r="M23" s="23"/>
    </row>
    <row r="24" spans="1:13" x14ac:dyDescent="0.25">
      <c r="A24" s="50">
        <v>3</v>
      </c>
      <c r="B24" s="18" t="s">
        <v>53</v>
      </c>
      <c r="C24" s="71">
        <v>1</v>
      </c>
      <c r="D24" s="71">
        <v>2011</v>
      </c>
      <c r="E24" s="18"/>
      <c r="F24" s="19"/>
      <c r="G24" s="20"/>
      <c r="H24" s="21"/>
      <c r="I24" s="22"/>
      <c r="J24" s="23"/>
      <c r="K24" s="20"/>
      <c r="L24" s="25"/>
      <c r="M24" s="23"/>
    </row>
    <row r="25" spans="1:13" x14ac:dyDescent="0.25">
      <c r="A25" s="50">
        <v>4</v>
      </c>
      <c r="B25" s="18" t="s">
        <v>53</v>
      </c>
      <c r="C25" s="71">
        <v>1</v>
      </c>
      <c r="D25" s="71">
        <v>2008</v>
      </c>
      <c r="E25" s="18"/>
      <c r="F25" s="19"/>
      <c r="G25" s="20"/>
      <c r="H25" s="21"/>
      <c r="I25" s="22"/>
      <c r="J25" s="23"/>
      <c r="K25" s="20"/>
      <c r="L25" s="25"/>
      <c r="M25" s="23"/>
    </row>
    <row r="26" spans="1:13" x14ac:dyDescent="0.25">
      <c r="A26" s="50">
        <v>5</v>
      </c>
      <c r="B26" s="18" t="s">
        <v>53</v>
      </c>
      <c r="C26" s="71">
        <v>1</v>
      </c>
      <c r="D26" s="71">
        <v>2020</v>
      </c>
      <c r="E26" s="18"/>
      <c r="F26" s="19"/>
      <c r="G26" s="20"/>
      <c r="H26" s="21"/>
      <c r="I26" s="22"/>
      <c r="J26" s="23"/>
      <c r="K26" s="20"/>
      <c r="L26" s="25"/>
      <c r="M26" s="23"/>
    </row>
    <row r="27" spans="1:13" x14ac:dyDescent="0.25">
      <c r="A27" s="50">
        <v>6</v>
      </c>
      <c r="B27" s="18" t="s">
        <v>53</v>
      </c>
      <c r="C27" s="71">
        <v>1</v>
      </c>
      <c r="D27" s="71">
        <v>2006</v>
      </c>
      <c r="E27" s="18"/>
      <c r="F27" s="19"/>
      <c r="G27" s="20"/>
      <c r="H27" s="21"/>
      <c r="I27" s="22"/>
      <c r="J27" s="23"/>
      <c r="K27" s="20"/>
      <c r="L27" s="25"/>
      <c r="M27" s="23"/>
    </row>
    <row r="28" spans="1:13" x14ac:dyDescent="0.25">
      <c r="A28" s="50">
        <v>7</v>
      </c>
      <c r="B28" s="26" t="s">
        <v>51</v>
      </c>
      <c r="C28" s="69">
        <v>2</v>
      </c>
      <c r="D28" s="69">
        <v>2021</v>
      </c>
      <c r="E28" s="26"/>
      <c r="F28" s="27"/>
      <c r="G28" s="28"/>
      <c r="H28" s="29"/>
      <c r="I28" s="30"/>
      <c r="J28" s="31"/>
      <c r="K28" s="28"/>
      <c r="L28" s="33"/>
      <c r="M28" s="31"/>
    </row>
    <row r="29" spans="1:13" x14ac:dyDescent="0.25">
      <c r="A29" s="50">
        <v>8</v>
      </c>
      <c r="B29" s="26" t="s">
        <v>51</v>
      </c>
      <c r="C29" s="69">
        <v>1</v>
      </c>
      <c r="D29" s="69">
        <v>2009</v>
      </c>
      <c r="E29" s="26"/>
      <c r="F29" s="27"/>
      <c r="G29" s="28"/>
      <c r="H29" s="29"/>
      <c r="I29" s="30"/>
      <c r="J29" s="31"/>
      <c r="K29" s="28"/>
      <c r="L29" s="33"/>
      <c r="M29" s="31"/>
    </row>
    <row r="30" spans="1:13" x14ac:dyDescent="0.25">
      <c r="A30" s="50">
        <v>9</v>
      </c>
      <c r="B30" s="26" t="s">
        <v>51</v>
      </c>
      <c r="C30" s="69">
        <v>1</v>
      </c>
      <c r="D30" s="69">
        <v>2024</v>
      </c>
      <c r="E30" s="26"/>
      <c r="F30" s="27"/>
      <c r="G30" s="28"/>
      <c r="H30" s="29"/>
      <c r="I30" s="30"/>
      <c r="J30" s="31"/>
      <c r="K30" s="28"/>
      <c r="L30" s="33"/>
      <c r="M30" s="31"/>
    </row>
    <row r="31" spans="1:13" x14ac:dyDescent="0.25">
      <c r="A31" s="50">
        <v>10</v>
      </c>
      <c r="B31" s="26" t="s">
        <v>51</v>
      </c>
      <c r="C31" s="69">
        <v>3</v>
      </c>
      <c r="D31" s="69">
        <v>2021</v>
      </c>
      <c r="E31" s="26"/>
      <c r="F31" s="27"/>
      <c r="G31" s="28"/>
      <c r="H31" s="29"/>
      <c r="I31" s="30"/>
      <c r="J31" s="31"/>
      <c r="K31" s="28"/>
      <c r="L31" s="33"/>
      <c r="M31" s="31"/>
    </row>
    <row r="32" spans="1:13" x14ac:dyDescent="0.25">
      <c r="A32" s="50">
        <v>11</v>
      </c>
      <c r="B32" s="26" t="s">
        <v>54</v>
      </c>
      <c r="C32" s="69">
        <v>2</v>
      </c>
      <c r="D32" s="69">
        <v>2024</v>
      </c>
      <c r="E32" s="26"/>
      <c r="F32" s="27"/>
      <c r="G32" s="28"/>
      <c r="H32" s="29"/>
      <c r="I32" s="30"/>
      <c r="J32" s="31"/>
      <c r="K32" s="28"/>
      <c r="L32" s="33"/>
      <c r="M32" s="31"/>
    </row>
    <row r="33" spans="1:13" x14ac:dyDescent="0.25">
      <c r="A33" s="50">
        <v>12</v>
      </c>
      <c r="B33" s="26" t="s">
        <v>54</v>
      </c>
      <c r="C33" s="26">
        <v>1</v>
      </c>
      <c r="D33" s="26">
        <v>2009</v>
      </c>
      <c r="E33" s="26"/>
      <c r="F33" s="27"/>
      <c r="G33" s="28"/>
      <c r="H33" s="29"/>
      <c r="I33" s="30"/>
      <c r="J33" s="31"/>
      <c r="K33" s="28"/>
      <c r="L33" s="33"/>
      <c r="M33" s="31"/>
    </row>
    <row r="34" spans="1:13" x14ac:dyDescent="0.25">
      <c r="A34" s="50">
        <v>13</v>
      </c>
      <c r="B34" s="26" t="s">
        <v>54</v>
      </c>
      <c r="C34" s="26">
        <v>1</v>
      </c>
      <c r="D34" s="26">
        <v>2006</v>
      </c>
      <c r="E34" s="26"/>
      <c r="F34" s="27"/>
      <c r="G34" s="28"/>
      <c r="H34" s="29"/>
      <c r="I34" s="30"/>
      <c r="J34" s="31"/>
      <c r="K34" s="28"/>
      <c r="L34" s="33"/>
      <c r="M34" s="31"/>
    </row>
    <row r="35" spans="1:13" x14ac:dyDescent="0.25">
      <c r="A35" s="50">
        <v>14</v>
      </c>
      <c r="B35" s="26" t="s">
        <v>4</v>
      </c>
      <c r="C35" s="26">
        <v>2</v>
      </c>
      <c r="D35" s="26">
        <v>2015</v>
      </c>
      <c r="E35" s="26"/>
      <c r="F35" s="27"/>
      <c r="G35" s="28"/>
      <c r="H35" s="29">
        <v>3</v>
      </c>
      <c r="I35" s="30">
        <v>100000</v>
      </c>
      <c r="J35" s="31">
        <f>H35*I35</f>
        <v>300000</v>
      </c>
      <c r="K35" s="28"/>
      <c r="L35" s="33"/>
      <c r="M35" s="31"/>
    </row>
    <row r="36" spans="1:13" x14ac:dyDescent="0.25">
      <c r="A36" s="50">
        <v>15</v>
      </c>
      <c r="B36" s="26" t="s">
        <v>89</v>
      </c>
      <c r="C36" s="26">
        <v>2</v>
      </c>
      <c r="D36" s="26">
        <v>2021</v>
      </c>
      <c r="E36" s="26"/>
      <c r="F36" s="27"/>
      <c r="G36" s="28"/>
      <c r="H36" s="29"/>
      <c r="I36" s="30"/>
      <c r="J36" s="31"/>
      <c r="K36" s="28"/>
      <c r="L36" s="33"/>
      <c r="M36" s="31"/>
    </row>
    <row r="37" spans="1:13" x14ac:dyDescent="0.25">
      <c r="A37" s="50">
        <v>16</v>
      </c>
      <c r="B37" s="26" t="s">
        <v>79</v>
      </c>
      <c r="C37" s="26">
        <v>6</v>
      </c>
      <c r="D37" s="26">
        <v>2021</v>
      </c>
      <c r="E37" s="26"/>
      <c r="F37" s="27"/>
      <c r="G37" s="28"/>
      <c r="H37" s="29"/>
      <c r="I37" s="30"/>
      <c r="J37" s="31"/>
      <c r="K37" s="28"/>
      <c r="L37" s="33"/>
      <c r="M37" s="31"/>
    </row>
    <row r="38" spans="1:13" x14ac:dyDescent="0.25">
      <c r="A38" s="50">
        <v>17</v>
      </c>
      <c r="B38" s="26" t="s">
        <v>80</v>
      </c>
      <c r="C38" s="26">
        <v>2</v>
      </c>
      <c r="D38" s="26">
        <v>2009</v>
      </c>
      <c r="E38" s="26"/>
      <c r="F38" s="27"/>
      <c r="G38" s="28"/>
      <c r="H38" s="29"/>
      <c r="I38" s="30"/>
      <c r="J38" s="31"/>
      <c r="K38" s="28"/>
      <c r="L38" s="33"/>
      <c r="M38" s="31"/>
    </row>
    <row r="39" spans="1:13" ht="15.75" thickBot="1" x14ac:dyDescent="0.3">
      <c r="A39" s="50">
        <v>18</v>
      </c>
      <c r="B39" s="26" t="s">
        <v>80</v>
      </c>
      <c r="C39" s="26">
        <v>2</v>
      </c>
      <c r="D39" s="26">
        <v>2008</v>
      </c>
      <c r="E39" s="26"/>
      <c r="F39" s="27"/>
      <c r="G39" s="28"/>
      <c r="H39" s="29"/>
      <c r="I39" s="30"/>
      <c r="J39" s="31"/>
      <c r="K39" s="28"/>
      <c r="L39" s="33"/>
      <c r="M39" s="31"/>
    </row>
    <row r="40" spans="1:13" ht="16.5" thickBot="1" x14ac:dyDescent="0.3">
      <c r="A40" s="61" t="s">
        <v>62</v>
      </c>
      <c r="B40" s="40" t="s">
        <v>6</v>
      </c>
      <c r="C40" s="40">
        <f>C42+C43+C44+C46+C47+C48+C49+C50+C51+C52+C45</f>
        <v>46</v>
      </c>
      <c r="D40" s="40"/>
      <c r="E40" s="40"/>
      <c r="F40" s="34"/>
      <c r="G40" s="35"/>
      <c r="H40" s="36"/>
      <c r="I40" s="37"/>
      <c r="J40" s="38"/>
      <c r="K40" s="35"/>
      <c r="L40" s="39"/>
      <c r="M40" s="38"/>
    </row>
    <row r="41" spans="1:13" x14ac:dyDescent="0.25">
      <c r="A41" s="50">
        <v>1</v>
      </c>
      <c r="B41" s="18" t="s">
        <v>56</v>
      </c>
      <c r="C41" s="18"/>
      <c r="D41" s="18"/>
      <c r="E41" s="18"/>
      <c r="F41" s="19"/>
      <c r="G41" s="20"/>
      <c r="H41" s="21"/>
      <c r="I41" s="22"/>
      <c r="J41" s="23"/>
      <c r="K41" s="20"/>
      <c r="L41" s="25"/>
      <c r="M41" s="23"/>
    </row>
    <row r="42" spans="1:13" x14ac:dyDescent="0.25">
      <c r="A42" s="41">
        <v>2</v>
      </c>
      <c r="B42" s="26" t="s">
        <v>7</v>
      </c>
      <c r="C42" s="26">
        <v>30</v>
      </c>
      <c r="D42" s="26">
        <v>2023</v>
      </c>
      <c r="E42" s="26"/>
      <c r="F42" s="27"/>
      <c r="G42" s="28"/>
      <c r="H42" s="29"/>
      <c r="I42" s="30"/>
      <c r="J42" s="31"/>
      <c r="K42" s="28"/>
      <c r="L42" s="33"/>
      <c r="M42" s="31"/>
    </row>
    <row r="43" spans="1:13" x14ac:dyDescent="0.25">
      <c r="A43" s="41">
        <v>3</v>
      </c>
      <c r="B43" s="26" t="s">
        <v>81</v>
      </c>
      <c r="C43" s="26">
        <v>5</v>
      </c>
      <c r="D43" s="26">
        <v>2006</v>
      </c>
      <c r="E43" s="26"/>
      <c r="F43" s="27"/>
      <c r="G43" s="28"/>
      <c r="H43" s="29"/>
      <c r="I43" s="30"/>
      <c r="J43" s="31"/>
      <c r="K43" s="28"/>
      <c r="L43" s="33"/>
      <c r="M43" s="31"/>
    </row>
    <row r="44" spans="1:13" x14ac:dyDescent="0.25">
      <c r="A44" s="50">
        <v>4</v>
      </c>
      <c r="B44" s="26" t="s">
        <v>82</v>
      </c>
      <c r="C44" s="26">
        <v>1</v>
      </c>
      <c r="D44" s="26">
        <v>2014</v>
      </c>
      <c r="E44" s="26"/>
      <c r="F44" s="27"/>
      <c r="G44" s="28"/>
      <c r="H44" s="29"/>
      <c r="I44" s="30"/>
      <c r="J44" s="31"/>
      <c r="K44" s="28"/>
      <c r="L44" s="33"/>
      <c r="M44" s="31"/>
    </row>
    <row r="45" spans="1:13" x14ac:dyDescent="0.25">
      <c r="A45" s="41">
        <v>5</v>
      </c>
      <c r="B45" s="26" t="s">
        <v>82</v>
      </c>
      <c r="C45" s="26">
        <v>3</v>
      </c>
      <c r="D45" s="26">
        <v>2021</v>
      </c>
      <c r="E45" s="26"/>
      <c r="F45" s="27"/>
      <c r="G45" s="28"/>
      <c r="H45" s="29"/>
      <c r="I45" s="30"/>
      <c r="J45" s="31"/>
      <c r="K45" s="28"/>
      <c r="L45" s="33"/>
      <c r="M45" s="31"/>
    </row>
    <row r="46" spans="1:13" x14ac:dyDescent="0.25">
      <c r="A46" s="41">
        <v>6</v>
      </c>
      <c r="B46" s="69" t="s">
        <v>83</v>
      </c>
      <c r="C46" s="69">
        <v>1</v>
      </c>
      <c r="D46" s="69">
        <v>2020</v>
      </c>
      <c r="E46" s="26"/>
      <c r="F46" s="27"/>
      <c r="G46" s="28"/>
      <c r="H46" s="29"/>
      <c r="I46" s="30"/>
      <c r="J46" s="31"/>
      <c r="K46" s="28"/>
      <c r="L46" s="33"/>
      <c r="M46" s="31"/>
    </row>
    <row r="47" spans="1:13" x14ac:dyDescent="0.25">
      <c r="A47" s="50">
        <v>7</v>
      </c>
      <c r="B47" s="69" t="s">
        <v>55</v>
      </c>
      <c r="C47" s="69">
        <v>1</v>
      </c>
      <c r="D47" s="69">
        <v>2006</v>
      </c>
      <c r="E47" s="26"/>
      <c r="F47" s="27"/>
      <c r="G47" s="28"/>
      <c r="H47" s="29"/>
      <c r="I47" s="30"/>
      <c r="J47" s="31"/>
      <c r="K47" s="28"/>
      <c r="L47" s="33"/>
      <c r="M47" s="31"/>
    </row>
    <row r="48" spans="1:13" x14ac:dyDescent="0.25">
      <c r="A48" s="41">
        <v>8</v>
      </c>
      <c r="B48" s="69" t="s">
        <v>55</v>
      </c>
      <c r="C48" s="69">
        <v>1</v>
      </c>
      <c r="D48" s="69">
        <v>2009</v>
      </c>
      <c r="E48" s="26"/>
      <c r="F48" s="27"/>
      <c r="G48" s="28"/>
      <c r="H48" s="29"/>
      <c r="I48" s="30"/>
      <c r="J48" s="31"/>
      <c r="K48" s="28"/>
      <c r="L48" s="33"/>
      <c r="M48" s="31"/>
    </row>
    <row r="49" spans="1:13" x14ac:dyDescent="0.25">
      <c r="A49" s="41">
        <v>9</v>
      </c>
      <c r="B49" s="69" t="s">
        <v>55</v>
      </c>
      <c r="C49" s="69">
        <v>1</v>
      </c>
      <c r="D49" s="69">
        <v>2021</v>
      </c>
      <c r="E49" s="26"/>
      <c r="F49" s="27"/>
      <c r="G49" s="28"/>
      <c r="H49" s="29"/>
      <c r="I49" s="30"/>
      <c r="J49" s="31"/>
      <c r="K49" s="28"/>
      <c r="L49" s="33"/>
      <c r="M49" s="31"/>
    </row>
    <row r="50" spans="1:13" x14ac:dyDescent="0.25">
      <c r="A50" s="50">
        <v>10</v>
      </c>
      <c r="B50" s="69" t="s">
        <v>55</v>
      </c>
      <c r="C50" s="69">
        <v>1</v>
      </c>
      <c r="D50" s="69">
        <v>2011</v>
      </c>
      <c r="E50" s="26"/>
      <c r="F50" s="27"/>
      <c r="G50" s="28"/>
      <c r="H50" s="29"/>
      <c r="I50" s="30"/>
      <c r="J50" s="31"/>
      <c r="K50" s="28"/>
      <c r="L50" s="33"/>
      <c r="M50" s="31"/>
    </row>
    <row r="51" spans="1:13" x14ac:dyDescent="0.25">
      <c r="A51" s="41">
        <v>11</v>
      </c>
      <c r="B51" s="69" t="s">
        <v>84</v>
      </c>
      <c r="C51" s="69">
        <v>1</v>
      </c>
      <c r="D51" s="69">
        <v>2024</v>
      </c>
      <c r="E51" s="26"/>
      <c r="F51" s="27"/>
      <c r="G51" s="28"/>
      <c r="H51" s="29"/>
      <c r="I51" s="30"/>
      <c r="J51" s="31"/>
      <c r="K51" s="28"/>
      <c r="L51" s="33"/>
      <c r="M51" s="31"/>
    </row>
    <row r="52" spans="1:13" x14ac:dyDescent="0.25">
      <c r="A52" s="41">
        <v>12</v>
      </c>
      <c r="B52" s="69" t="s">
        <v>84</v>
      </c>
      <c r="C52" s="72">
        <v>1</v>
      </c>
      <c r="D52" s="72">
        <v>2019</v>
      </c>
      <c r="E52" s="43"/>
      <c r="F52" s="44"/>
      <c r="G52" s="45"/>
      <c r="H52" s="46"/>
      <c r="I52" s="47"/>
      <c r="J52" s="48"/>
      <c r="K52" s="45"/>
      <c r="L52" s="49"/>
      <c r="M52" s="48"/>
    </row>
    <row r="53" spans="1:13" ht="15.75" thickBot="1" x14ac:dyDescent="0.3">
      <c r="A53" s="50">
        <v>13</v>
      </c>
      <c r="B53" s="69" t="s">
        <v>48</v>
      </c>
      <c r="C53" s="72"/>
      <c r="D53" s="72"/>
      <c r="E53" s="43"/>
      <c r="F53" s="44"/>
      <c r="G53" s="45"/>
      <c r="H53" s="46"/>
      <c r="I53" s="47"/>
      <c r="J53" s="48"/>
      <c r="K53" s="45"/>
      <c r="L53" s="49"/>
      <c r="M53" s="48"/>
    </row>
    <row r="54" spans="1:13" ht="16.5" thickBot="1" x14ac:dyDescent="0.3">
      <c r="A54" s="61" t="s">
        <v>5</v>
      </c>
      <c r="B54" s="73" t="s">
        <v>9</v>
      </c>
      <c r="C54" s="73">
        <f>C55+C56+C57+C58+C60+C59</f>
        <v>11</v>
      </c>
      <c r="D54" s="73"/>
      <c r="E54" s="40"/>
      <c r="F54" s="34"/>
      <c r="G54" s="35"/>
      <c r="H54" s="36"/>
      <c r="I54" s="37"/>
      <c r="J54" s="38"/>
      <c r="K54" s="35"/>
      <c r="L54" s="39"/>
      <c r="M54" s="38"/>
    </row>
    <row r="55" spans="1:13" x14ac:dyDescent="0.25">
      <c r="A55" s="50">
        <v>1</v>
      </c>
      <c r="B55" s="71" t="s">
        <v>10</v>
      </c>
      <c r="C55" s="71">
        <v>1</v>
      </c>
      <c r="D55" s="71">
        <v>2008</v>
      </c>
      <c r="E55" s="18"/>
      <c r="F55" s="19"/>
      <c r="G55" s="20"/>
      <c r="H55" s="21"/>
      <c r="I55" s="22"/>
      <c r="J55" s="23"/>
      <c r="K55" s="20"/>
      <c r="L55" s="25"/>
      <c r="M55" s="23"/>
    </row>
    <row r="56" spans="1:13" x14ac:dyDescent="0.25">
      <c r="A56" s="41">
        <v>2</v>
      </c>
      <c r="B56" s="69" t="s">
        <v>58</v>
      </c>
      <c r="C56" s="69">
        <v>1</v>
      </c>
      <c r="D56" s="69">
        <v>2008</v>
      </c>
      <c r="E56" s="26"/>
      <c r="F56" s="27"/>
      <c r="G56" s="28"/>
      <c r="H56" s="29"/>
      <c r="I56" s="30"/>
      <c r="J56" s="31"/>
      <c r="K56" s="28"/>
      <c r="L56" s="33"/>
      <c r="M56" s="31"/>
    </row>
    <row r="57" spans="1:13" x14ac:dyDescent="0.25">
      <c r="A57" s="41">
        <v>3</v>
      </c>
      <c r="B57" s="69" t="s">
        <v>52</v>
      </c>
      <c r="C57" s="69">
        <v>1</v>
      </c>
      <c r="D57" s="69">
        <v>2008</v>
      </c>
      <c r="E57" s="26"/>
      <c r="F57" s="27"/>
      <c r="G57" s="28"/>
      <c r="H57" s="29"/>
      <c r="I57" s="30"/>
      <c r="J57" s="31"/>
      <c r="K57" s="28"/>
      <c r="L57" s="33"/>
      <c r="M57" s="31"/>
    </row>
    <row r="58" spans="1:13" x14ac:dyDescent="0.25">
      <c r="A58" s="50">
        <v>4</v>
      </c>
      <c r="B58" s="26" t="s">
        <v>57</v>
      </c>
      <c r="C58" s="26">
        <v>1</v>
      </c>
      <c r="D58" s="26">
        <v>2021</v>
      </c>
      <c r="E58" s="26"/>
      <c r="F58" s="27"/>
      <c r="G58" s="28"/>
      <c r="H58" s="29"/>
      <c r="I58" s="30"/>
      <c r="J58" s="31"/>
      <c r="K58" s="28"/>
      <c r="L58" s="33"/>
      <c r="M58" s="31"/>
    </row>
    <row r="59" spans="1:13" x14ac:dyDescent="0.25">
      <c r="A59" s="41">
        <v>5</v>
      </c>
      <c r="B59" s="26" t="s">
        <v>57</v>
      </c>
      <c r="C59" s="43">
        <v>6</v>
      </c>
      <c r="D59" s="43">
        <v>2019</v>
      </c>
      <c r="E59" s="43"/>
      <c r="F59" s="44"/>
      <c r="G59" s="45"/>
      <c r="H59" s="46"/>
      <c r="I59" s="47"/>
      <c r="J59" s="48"/>
      <c r="K59" s="45"/>
      <c r="L59" s="49"/>
      <c r="M59" s="48"/>
    </row>
    <row r="60" spans="1:13" ht="15.75" thickBot="1" x14ac:dyDescent="0.3">
      <c r="A60" s="41">
        <v>6</v>
      </c>
      <c r="B60" s="26" t="s">
        <v>85</v>
      </c>
      <c r="C60" s="43">
        <v>1</v>
      </c>
      <c r="D60" s="43">
        <v>2019</v>
      </c>
      <c r="E60" s="43"/>
      <c r="F60" s="44"/>
      <c r="G60" s="45"/>
      <c r="H60" s="46"/>
      <c r="I60" s="47"/>
      <c r="J60" s="48"/>
      <c r="K60" s="45"/>
      <c r="L60" s="49"/>
      <c r="M60" s="48"/>
    </row>
    <row r="61" spans="1:13" ht="16.5" thickBot="1" x14ac:dyDescent="0.3">
      <c r="A61" s="11" t="s">
        <v>8</v>
      </c>
      <c r="B61" s="40" t="s">
        <v>12</v>
      </c>
      <c r="C61" s="40">
        <v>74</v>
      </c>
      <c r="D61" s="40"/>
      <c r="E61" s="40"/>
      <c r="F61" s="34"/>
      <c r="G61" s="75">
        <f>G62+G64+G65+G68+G73+G74+G79+G82+G85+G86</f>
        <v>2664960</v>
      </c>
      <c r="H61" s="36"/>
      <c r="I61" s="37"/>
      <c r="J61" s="38"/>
      <c r="K61" s="35"/>
      <c r="L61" s="39"/>
      <c r="M61" s="38"/>
    </row>
    <row r="62" spans="1:13" x14ac:dyDescent="0.25">
      <c r="A62" s="50">
        <v>1</v>
      </c>
      <c r="B62" s="18" t="s">
        <v>13</v>
      </c>
      <c r="C62" s="71">
        <v>3</v>
      </c>
      <c r="D62" s="71">
        <v>2019</v>
      </c>
      <c r="E62" s="18">
        <v>4</v>
      </c>
      <c r="F62" s="19">
        <v>50400</v>
      </c>
      <c r="G62" s="20">
        <f>E62*F62</f>
        <v>201600</v>
      </c>
      <c r="H62" s="21"/>
      <c r="I62" s="22"/>
      <c r="J62" s="23"/>
      <c r="K62" s="20"/>
      <c r="L62" s="25"/>
      <c r="M62" s="23"/>
    </row>
    <row r="63" spans="1:13" x14ac:dyDescent="0.25">
      <c r="A63" s="50">
        <f>+A62+1</f>
        <v>2</v>
      </c>
      <c r="B63" s="18" t="s">
        <v>13</v>
      </c>
      <c r="C63" s="71">
        <v>7</v>
      </c>
      <c r="D63" s="71">
        <v>2015</v>
      </c>
      <c r="E63" s="18"/>
      <c r="F63" s="19"/>
      <c r="G63" s="20">
        <f t="shared" ref="G63:G87" si="0">E63*F63</f>
        <v>0</v>
      </c>
      <c r="H63" s="21"/>
      <c r="I63" s="22"/>
      <c r="J63" s="23"/>
      <c r="K63" s="20"/>
      <c r="L63" s="25"/>
      <c r="M63" s="23"/>
    </row>
    <row r="64" spans="1:13" x14ac:dyDescent="0.25">
      <c r="A64" s="50">
        <f t="shared" ref="A64:A87" si="1">+A63+1</f>
        <v>3</v>
      </c>
      <c r="B64" s="26" t="s">
        <v>14</v>
      </c>
      <c r="C64" s="69">
        <v>3</v>
      </c>
      <c r="D64" s="69">
        <v>2019</v>
      </c>
      <c r="E64" s="26">
        <v>12</v>
      </c>
      <c r="F64" s="27">
        <v>28800</v>
      </c>
      <c r="G64" s="20">
        <f t="shared" si="0"/>
        <v>345600</v>
      </c>
      <c r="H64" s="29"/>
      <c r="I64" s="30"/>
      <c r="J64" s="31"/>
      <c r="K64" s="28"/>
      <c r="L64" s="33"/>
      <c r="M64" s="31"/>
    </row>
    <row r="65" spans="1:13" x14ac:dyDescent="0.25">
      <c r="A65" s="50">
        <f t="shared" si="1"/>
        <v>4</v>
      </c>
      <c r="B65" s="26" t="s">
        <v>15</v>
      </c>
      <c r="C65" s="69">
        <v>4</v>
      </c>
      <c r="D65" s="69">
        <v>2015</v>
      </c>
      <c r="E65" s="26">
        <v>12</v>
      </c>
      <c r="F65" s="27">
        <v>28800</v>
      </c>
      <c r="G65" s="20">
        <f t="shared" si="0"/>
        <v>345600</v>
      </c>
      <c r="H65" s="29"/>
      <c r="I65" s="30"/>
      <c r="J65" s="31"/>
      <c r="K65" s="28"/>
      <c r="L65" s="33"/>
      <c r="M65" s="31"/>
    </row>
    <row r="66" spans="1:13" x14ac:dyDescent="0.25">
      <c r="A66" s="50">
        <f t="shared" si="1"/>
        <v>5</v>
      </c>
      <c r="B66" s="26" t="s">
        <v>15</v>
      </c>
      <c r="C66" s="69">
        <v>1</v>
      </c>
      <c r="D66" s="69">
        <v>2009</v>
      </c>
      <c r="E66" s="26"/>
      <c r="F66" s="27"/>
      <c r="G66" s="20">
        <f t="shared" si="0"/>
        <v>0</v>
      </c>
      <c r="H66" s="29"/>
      <c r="I66" s="30"/>
      <c r="J66" s="31"/>
      <c r="K66" s="28"/>
      <c r="L66" s="33"/>
      <c r="M66" s="31"/>
    </row>
    <row r="67" spans="1:13" x14ac:dyDescent="0.25">
      <c r="A67" s="50">
        <f t="shared" si="1"/>
        <v>6</v>
      </c>
      <c r="B67" s="26" t="s">
        <v>15</v>
      </c>
      <c r="C67" s="26">
        <v>2</v>
      </c>
      <c r="D67" s="26">
        <v>2015</v>
      </c>
      <c r="E67" s="26"/>
      <c r="F67" s="27"/>
      <c r="G67" s="20">
        <f t="shared" si="0"/>
        <v>0</v>
      </c>
      <c r="H67" s="29"/>
      <c r="I67" s="30"/>
      <c r="J67" s="31"/>
      <c r="K67" s="28"/>
      <c r="L67" s="33"/>
      <c r="M67" s="31"/>
    </row>
    <row r="68" spans="1:13" x14ac:dyDescent="0.25">
      <c r="A68" s="50">
        <f t="shared" si="1"/>
        <v>7</v>
      </c>
      <c r="B68" s="26" t="s">
        <v>16</v>
      </c>
      <c r="C68" s="26">
        <v>2</v>
      </c>
      <c r="D68" s="26">
        <v>2021</v>
      </c>
      <c r="E68" s="26">
        <v>20</v>
      </c>
      <c r="F68" s="74">
        <v>24480</v>
      </c>
      <c r="G68" s="20">
        <f t="shared" si="0"/>
        <v>489600</v>
      </c>
      <c r="H68" s="29"/>
      <c r="I68" s="30"/>
      <c r="J68" s="31"/>
      <c r="K68" s="28"/>
      <c r="L68" s="33"/>
      <c r="M68" s="31"/>
    </row>
    <row r="69" spans="1:13" x14ac:dyDescent="0.25">
      <c r="A69" s="50">
        <f t="shared" si="1"/>
        <v>8</v>
      </c>
      <c r="B69" s="26" t="s">
        <v>16</v>
      </c>
      <c r="C69" s="26">
        <v>2</v>
      </c>
      <c r="D69" s="26">
        <v>2008</v>
      </c>
      <c r="E69" s="62"/>
      <c r="F69" s="63"/>
      <c r="G69" s="20">
        <f t="shared" si="0"/>
        <v>0</v>
      </c>
      <c r="H69" s="29"/>
      <c r="I69" s="30"/>
      <c r="J69" s="31"/>
      <c r="K69" s="28"/>
      <c r="L69" s="33"/>
      <c r="M69" s="31"/>
    </row>
    <row r="70" spans="1:13" x14ac:dyDescent="0.25">
      <c r="A70" s="50">
        <f t="shared" si="1"/>
        <v>9</v>
      </c>
      <c r="B70" s="26" t="s">
        <v>16</v>
      </c>
      <c r="C70" s="26">
        <v>2</v>
      </c>
      <c r="D70" s="26">
        <v>2020</v>
      </c>
      <c r="E70" s="62"/>
      <c r="F70" s="63"/>
      <c r="G70" s="20">
        <f t="shared" si="0"/>
        <v>0</v>
      </c>
      <c r="H70" s="29"/>
      <c r="I70" s="30"/>
      <c r="J70" s="31"/>
      <c r="K70" s="28"/>
      <c r="L70" s="33"/>
      <c r="M70" s="31"/>
    </row>
    <row r="71" spans="1:13" x14ac:dyDescent="0.25">
      <c r="A71" s="50">
        <f t="shared" si="1"/>
        <v>10</v>
      </c>
      <c r="B71" s="26" t="s">
        <v>16</v>
      </c>
      <c r="C71" s="26">
        <v>1</v>
      </c>
      <c r="D71" s="26">
        <v>2008</v>
      </c>
      <c r="E71" s="62"/>
      <c r="F71" s="63"/>
      <c r="G71" s="20">
        <f t="shared" si="0"/>
        <v>0</v>
      </c>
      <c r="H71" s="29"/>
      <c r="I71" s="30"/>
      <c r="J71" s="31"/>
      <c r="K71" s="28"/>
      <c r="L71" s="33"/>
      <c r="M71" s="31"/>
    </row>
    <row r="72" spans="1:13" x14ac:dyDescent="0.25">
      <c r="A72" s="50">
        <f t="shared" si="1"/>
        <v>11</v>
      </c>
      <c r="B72" s="26" t="s">
        <v>17</v>
      </c>
      <c r="C72" s="26"/>
      <c r="D72" s="26"/>
      <c r="E72" s="26"/>
      <c r="F72" s="74"/>
      <c r="G72" s="20">
        <f t="shared" si="0"/>
        <v>0</v>
      </c>
      <c r="H72" s="29"/>
      <c r="I72" s="30"/>
      <c r="J72" s="31"/>
      <c r="K72" s="28"/>
      <c r="L72" s="33"/>
      <c r="M72" s="31"/>
    </row>
    <row r="73" spans="1:13" x14ac:dyDescent="0.25">
      <c r="A73" s="50">
        <f t="shared" si="1"/>
        <v>12</v>
      </c>
      <c r="B73" s="26" t="s">
        <v>18</v>
      </c>
      <c r="C73" s="26">
        <v>1</v>
      </c>
      <c r="D73" s="26">
        <v>2018</v>
      </c>
      <c r="E73" s="26">
        <v>4</v>
      </c>
      <c r="F73" s="74">
        <v>72000</v>
      </c>
      <c r="G73" s="20">
        <f t="shared" si="0"/>
        <v>288000</v>
      </c>
      <c r="H73" s="29"/>
      <c r="I73" s="30"/>
      <c r="J73" s="31"/>
      <c r="K73" s="28"/>
      <c r="L73" s="33"/>
      <c r="M73" s="31"/>
    </row>
    <row r="74" spans="1:13" x14ac:dyDescent="0.25">
      <c r="A74" s="50">
        <f t="shared" si="1"/>
        <v>13</v>
      </c>
      <c r="B74" s="26" t="s">
        <v>59</v>
      </c>
      <c r="C74" s="26">
        <v>11</v>
      </c>
      <c r="D74" s="26">
        <v>2009</v>
      </c>
      <c r="E74" s="26">
        <v>40</v>
      </c>
      <c r="F74" s="27">
        <v>12960</v>
      </c>
      <c r="G74" s="20">
        <f t="shared" si="0"/>
        <v>518400</v>
      </c>
      <c r="H74" s="29"/>
      <c r="I74" s="30"/>
      <c r="J74" s="31"/>
      <c r="K74" s="28"/>
      <c r="L74" s="33"/>
      <c r="M74" s="31"/>
    </row>
    <row r="75" spans="1:13" x14ac:dyDescent="0.25">
      <c r="A75" s="50">
        <f t="shared" si="1"/>
        <v>14</v>
      </c>
      <c r="B75" s="26" t="s">
        <v>59</v>
      </c>
      <c r="C75" s="26">
        <v>3</v>
      </c>
      <c r="D75" s="26">
        <v>2019</v>
      </c>
      <c r="E75" s="26"/>
      <c r="F75" s="27"/>
      <c r="G75" s="20">
        <f t="shared" si="0"/>
        <v>0</v>
      </c>
      <c r="H75" s="29"/>
      <c r="I75" s="30"/>
      <c r="J75" s="31"/>
      <c r="K75" s="28"/>
      <c r="L75" s="33"/>
      <c r="M75" s="31"/>
    </row>
    <row r="76" spans="1:13" x14ac:dyDescent="0.25">
      <c r="A76" s="50">
        <f t="shared" si="1"/>
        <v>15</v>
      </c>
      <c r="B76" s="26" t="s">
        <v>59</v>
      </c>
      <c r="C76" s="26">
        <v>16</v>
      </c>
      <c r="D76" s="26">
        <v>2015</v>
      </c>
      <c r="E76" s="26"/>
      <c r="F76" s="27"/>
      <c r="G76" s="20">
        <f t="shared" si="0"/>
        <v>0</v>
      </c>
      <c r="H76" s="29"/>
      <c r="I76" s="30"/>
      <c r="J76" s="31"/>
      <c r="K76" s="28"/>
      <c r="L76" s="33"/>
      <c r="M76" s="31"/>
    </row>
    <row r="77" spans="1:13" x14ac:dyDescent="0.25">
      <c r="A77" s="50">
        <f t="shared" si="1"/>
        <v>16</v>
      </c>
      <c r="B77" s="26" t="s">
        <v>59</v>
      </c>
      <c r="C77" s="26">
        <v>4</v>
      </c>
      <c r="D77" s="26">
        <v>2021</v>
      </c>
      <c r="E77" s="26"/>
      <c r="F77" s="27"/>
      <c r="G77" s="20">
        <f t="shared" si="0"/>
        <v>0</v>
      </c>
      <c r="H77" s="29"/>
      <c r="I77" s="30"/>
      <c r="J77" s="31"/>
      <c r="K77" s="28"/>
      <c r="L77" s="33"/>
      <c r="M77" s="31"/>
    </row>
    <row r="78" spans="1:13" x14ac:dyDescent="0.25">
      <c r="A78" s="50">
        <f t="shared" si="1"/>
        <v>17</v>
      </c>
      <c r="B78" s="26" t="s">
        <v>19</v>
      </c>
      <c r="C78" s="26"/>
      <c r="D78" s="26"/>
      <c r="E78" s="26"/>
      <c r="F78" s="27"/>
      <c r="G78" s="20">
        <f t="shared" si="0"/>
        <v>0</v>
      </c>
      <c r="H78" s="29"/>
      <c r="I78" s="30"/>
      <c r="J78" s="31"/>
      <c r="K78" s="28"/>
      <c r="L78" s="33"/>
      <c r="M78" s="31"/>
    </row>
    <row r="79" spans="1:13" x14ac:dyDescent="0.25">
      <c r="A79" s="50">
        <f t="shared" si="1"/>
        <v>18</v>
      </c>
      <c r="B79" s="26" t="s">
        <v>97</v>
      </c>
      <c r="C79" s="26">
        <v>1</v>
      </c>
      <c r="D79" s="26">
        <v>2019</v>
      </c>
      <c r="E79" s="26">
        <v>4</v>
      </c>
      <c r="F79" s="27">
        <v>50400</v>
      </c>
      <c r="G79" s="20">
        <f t="shared" si="0"/>
        <v>201600</v>
      </c>
      <c r="H79" s="29"/>
      <c r="I79" s="30"/>
      <c r="J79" s="31"/>
      <c r="K79" s="28"/>
      <c r="L79" s="33"/>
      <c r="M79" s="31"/>
    </row>
    <row r="80" spans="1:13" x14ac:dyDescent="0.25">
      <c r="A80" s="50">
        <f t="shared" si="1"/>
        <v>19</v>
      </c>
      <c r="B80" s="26" t="s">
        <v>60</v>
      </c>
      <c r="C80" s="26">
        <v>2</v>
      </c>
      <c r="D80" s="26">
        <v>2015</v>
      </c>
      <c r="E80" s="26"/>
      <c r="F80" s="27"/>
      <c r="G80" s="20">
        <f t="shared" si="0"/>
        <v>0</v>
      </c>
      <c r="H80" s="29"/>
      <c r="I80" s="30"/>
      <c r="J80" s="31"/>
      <c r="K80" s="28"/>
      <c r="L80" s="33"/>
      <c r="M80" s="31"/>
    </row>
    <row r="81" spans="1:13" x14ac:dyDescent="0.25">
      <c r="A81" s="50">
        <f t="shared" si="1"/>
        <v>20</v>
      </c>
      <c r="B81" s="26" t="s">
        <v>60</v>
      </c>
      <c r="C81" s="26">
        <v>2</v>
      </c>
      <c r="D81" s="26">
        <v>2020</v>
      </c>
      <c r="E81" s="26"/>
      <c r="F81" s="27"/>
      <c r="G81" s="20">
        <f t="shared" si="0"/>
        <v>0</v>
      </c>
      <c r="H81" s="29"/>
      <c r="I81" s="30"/>
      <c r="J81" s="31"/>
      <c r="K81" s="28"/>
      <c r="L81" s="33"/>
      <c r="M81" s="31"/>
    </row>
    <row r="82" spans="1:13" x14ac:dyDescent="0.25">
      <c r="A82" s="50">
        <f t="shared" si="1"/>
        <v>21</v>
      </c>
      <c r="B82" s="26" t="s">
        <v>86</v>
      </c>
      <c r="C82" s="26">
        <v>2</v>
      </c>
      <c r="D82" s="26">
        <v>2015</v>
      </c>
      <c r="E82" s="26">
        <v>4</v>
      </c>
      <c r="F82" s="27">
        <v>36000</v>
      </c>
      <c r="G82" s="20">
        <f t="shared" si="0"/>
        <v>144000</v>
      </c>
      <c r="H82" s="29"/>
      <c r="I82" s="30"/>
      <c r="J82" s="31"/>
      <c r="K82" s="28"/>
      <c r="L82" s="33"/>
      <c r="M82" s="31"/>
    </row>
    <row r="83" spans="1:13" x14ac:dyDescent="0.25">
      <c r="A83" s="50">
        <f t="shared" si="1"/>
        <v>22</v>
      </c>
      <c r="B83" s="78" t="s">
        <v>86</v>
      </c>
      <c r="C83" s="78">
        <v>1</v>
      </c>
      <c r="D83" s="78">
        <v>2019</v>
      </c>
      <c r="E83" s="78"/>
      <c r="F83" s="27"/>
      <c r="G83" s="27">
        <f t="shared" si="0"/>
        <v>0</v>
      </c>
      <c r="H83" s="27"/>
      <c r="I83" s="27"/>
      <c r="J83" s="27"/>
      <c r="K83" s="27"/>
      <c r="L83" s="27"/>
      <c r="M83" s="27"/>
    </row>
    <row r="84" spans="1:13" x14ac:dyDescent="0.25">
      <c r="A84" s="50">
        <f t="shared" si="1"/>
        <v>23</v>
      </c>
      <c r="B84" s="78" t="s">
        <v>86</v>
      </c>
      <c r="C84" s="78">
        <v>2</v>
      </c>
      <c r="D84" s="78">
        <v>2020</v>
      </c>
      <c r="E84" s="78"/>
      <c r="F84" s="27"/>
      <c r="G84" s="27">
        <f t="shared" si="0"/>
        <v>0</v>
      </c>
      <c r="H84" s="27"/>
      <c r="I84" s="27"/>
      <c r="J84" s="27"/>
      <c r="K84" s="27"/>
      <c r="L84" s="27"/>
      <c r="M84" s="27"/>
    </row>
    <row r="85" spans="1:13" x14ac:dyDescent="0.25">
      <c r="A85" s="50">
        <f t="shared" si="1"/>
        <v>24</v>
      </c>
      <c r="B85" s="78" t="s">
        <v>96</v>
      </c>
      <c r="C85" s="78"/>
      <c r="D85" s="78"/>
      <c r="E85" s="78">
        <v>4</v>
      </c>
      <c r="F85" s="27">
        <v>8640</v>
      </c>
      <c r="G85" s="27">
        <f t="shared" si="0"/>
        <v>34560</v>
      </c>
      <c r="H85" s="27"/>
      <c r="I85" s="27"/>
      <c r="J85" s="27"/>
      <c r="K85" s="27"/>
      <c r="L85" s="27"/>
      <c r="M85" s="27"/>
    </row>
    <row r="86" spans="1:13" x14ac:dyDescent="0.25">
      <c r="A86" s="50">
        <f t="shared" si="1"/>
        <v>25</v>
      </c>
      <c r="B86" s="78" t="s">
        <v>98</v>
      </c>
      <c r="C86" s="78"/>
      <c r="D86" s="78"/>
      <c r="E86" s="78">
        <v>4</v>
      </c>
      <c r="F86" s="27">
        <v>24000</v>
      </c>
      <c r="G86" s="27">
        <f t="shared" si="0"/>
        <v>96000</v>
      </c>
      <c r="H86" s="27"/>
      <c r="I86" s="27"/>
      <c r="J86" s="27"/>
      <c r="K86" s="27"/>
      <c r="L86" s="27"/>
      <c r="M86" s="27"/>
    </row>
    <row r="87" spans="1:13" x14ac:dyDescent="0.25">
      <c r="A87" s="50">
        <f t="shared" si="1"/>
        <v>26</v>
      </c>
      <c r="B87" s="78" t="s">
        <v>80</v>
      </c>
      <c r="C87" s="78">
        <v>2</v>
      </c>
      <c r="D87" s="78">
        <v>2009</v>
      </c>
      <c r="E87" s="78"/>
      <c r="F87" s="27"/>
      <c r="G87" s="27">
        <f t="shared" si="0"/>
        <v>0</v>
      </c>
      <c r="H87" s="27"/>
      <c r="I87" s="27"/>
      <c r="J87" s="27"/>
      <c r="K87" s="27"/>
      <c r="L87" s="27"/>
      <c r="M87" s="27"/>
    </row>
    <row r="88" spans="1:13" ht="16.5" thickBot="1" x14ac:dyDescent="0.3">
      <c r="A88" s="93" t="s">
        <v>11</v>
      </c>
      <c r="B88" s="94" t="s">
        <v>20</v>
      </c>
      <c r="C88" s="94"/>
      <c r="D88" s="94"/>
      <c r="E88" s="94"/>
      <c r="F88" s="95"/>
      <c r="G88" s="96"/>
      <c r="H88" s="97"/>
      <c r="I88" s="98"/>
      <c r="J88" s="99">
        <f>J89</f>
        <v>48000</v>
      </c>
      <c r="K88" s="96"/>
      <c r="L88" s="100"/>
      <c r="M88" s="101"/>
    </row>
    <row r="89" spans="1:13" x14ac:dyDescent="0.25">
      <c r="A89" s="50">
        <v>1</v>
      </c>
      <c r="B89" s="18" t="s">
        <v>21</v>
      </c>
      <c r="C89" s="51"/>
      <c r="D89" s="51"/>
      <c r="E89" s="17"/>
      <c r="F89" s="52"/>
      <c r="G89" s="81"/>
      <c r="H89" s="19">
        <v>2</v>
      </c>
      <c r="I89" s="19">
        <v>24000</v>
      </c>
      <c r="J89" s="19">
        <f>H89*I89</f>
        <v>48000</v>
      </c>
      <c r="K89" s="81"/>
      <c r="L89" s="55"/>
      <c r="M89" s="54"/>
    </row>
    <row r="90" spans="1:13" x14ac:dyDescent="0.25">
      <c r="A90" s="41">
        <v>2</v>
      </c>
      <c r="B90" s="26" t="s">
        <v>22</v>
      </c>
      <c r="C90" s="56"/>
      <c r="D90" s="56"/>
      <c r="E90" s="26"/>
      <c r="F90" s="27"/>
      <c r="G90" s="28"/>
      <c r="H90" s="27"/>
      <c r="I90" s="27"/>
      <c r="J90" s="27"/>
      <c r="K90" s="28"/>
      <c r="L90" s="33"/>
      <c r="M90" s="31"/>
    </row>
    <row r="91" spans="1:13" ht="15.75" thickBot="1" x14ac:dyDescent="0.3">
      <c r="A91" s="42">
        <v>3</v>
      </c>
      <c r="B91" s="26" t="s">
        <v>48</v>
      </c>
      <c r="C91" s="58"/>
      <c r="D91" s="58"/>
      <c r="E91" s="43"/>
      <c r="F91" s="44"/>
      <c r="G91" s="45"/>
      <c r="H91" s="44"/>
      <c r="I91" s="44"/>
      <c r="J91" s="44"/>
      <c r="K91" s="45"/>
      <c r="L91" s="49"/>
      <c r="M91" s="48"/>
    </row>
    <row r="92" spans="1:13" ht="20.25" customHeight="1" thickBot="1" x14ac:dyDescent="0.3">
      <c r="A92" s="61" t="s">
        <v>75</v>
      </c>
      <c r="B92" s="40" t="s">
        <v>23</v>
      </c>
      <c r="C92" s="89">
        <f>C94+C95</f>
        <v>7</v>
      </c>
      <c r="D92" s="90"/>
      <c r="E92" s="91"/>
      <c r="F92" s="34"/>
      <c r="G92" s="39"/>
      <c r="H92" s="34"/>
      <c r="I92" s="34"/>
      <c r="J92" s="92"/>
      <c r="K92" s="37"/>
      <c r="L92" s="34"/>
      <c r="M92" s="38"/>
    </row>
    <row r="93" spans="1:13" x14ac:dyDescent="0.25">
      <c r="A93" s="50">
        <v>1</v>
      </c>
      <c r="B93" s="18" t="s">
        <v>24</v>
      </c>
      <c r="C93" s="87"/>
      <c r="D93" s="87"/>
      <c r="E93" s="88"/>
      <c r="F93" s="19"/>
      <c r="G93" s="25"/>
      <c r="H93" s="19">
        <v>2</v>
      </c>
      <c r="I93" s="19">
        <v>24000</v>
      </c>
      <c r="J93" s="19">
        <f t="shared" ref="J93" si="2">H93*I93</f>
        <v>48000</v>
      </c>
      <c r="K93" s="22"/>
      <c r="L93" s="19"/>
      <c r="M93" s="23"/>
    </row>
    <row r="94" spans="1:13" x14ac:dyDescent="0.25">
      <c r="A94" s="41">
        <v>2</v>
      </c>
      <c r="B94" s="26" t="s">
        <v>87</v>
      </c>
      <c r="C94" s="56">
        <v>6</v>
      </c>
      <c r="D94" s="56">
        <v>2006</v>
      </c>
      <c r="E94" s="59"/>
      <c r="F94" s="27"/>
      <c r="G94" s="31"/>
      <c r="H94" s="29"/>
      <c r="I94" s="27"/>
      <c r="J94" s="31"/>
      <c r="K94" s="29"/>
      <c r="L94" s="27"/>
      <c r="M94" s="31"/>
    </row>
    <row r="95" spans="1:13" ht="15.75" thickBot="1" x14ac:dyDescent="0.3">
      <c r="A95" s="41">
        <v>3</v>
      </c>
      <c r="B95" s="26" t="s">
        <v>90</v>
      </c>
      <c r="C95" s="58">
        <v>1</v>
      </c>
      <c r="D95" s="58">
        <v>2020</v>
      </c>
      <c r="E95" s="82"/>
      <c r="F95" s="83"/>
      <c r="G95" s="84"/>
      <c r="H95" s="46"/>
      <c r="I95" s="44"/>
      <c r="J95" s="48"/>
      <c r="K95" s="46"/>
      <c r="L95" s="44"/>
      <c r="M95" s="48"/>
    </row>
    <row r="96" spans="1:13" ht="16.5" thickBot="1" x14ac:dyDescent="0.3">
      <c r="A96" s="61" t="s">
        <v>76</v>
      </c>
      <c r="B96" s="40" t="s">
        <v>25</v>
      </c>
      <c r="C96" s="85">
        <f>C97+C98+C101+C102+C105+C99+C103+C104+C100</f>
        <v>14</v>
      </c>
      <c r="D96" s="86"/>
      <c r="E96" s="40"/>
      <c r="F96" s="34"/>
      <c r="G96" s="35"/>
      <c r="H96" s="36"/>
      <c r="I96" s="37"/>
      <c r="J96" s="38"/>
      <c r="K96" s="35"/>
      <c r="L96" s="39"/>
      <c r="M96" s="38"/>
    </row>
    <row r="97" spans="1:13" x14ac:dyDescent="0.25">
      <c r="A97" s="50">
        <v>1</v>
      </c>
      <c r="B97" s="18" t="s">
        <v>26</v>
      </c>
      <c r="C97" s="18">
        <v>1</v>
      </c>
      <c r="D97" s="18">
        <v>2018</v>
      </c>
      <c r="E97" s="18"/>
      <c r="F97" s="19"/>
      <c r="G97" s="20"/>
      <c r="H97" s="21"/>
      <c r="I97" s="22"/>
      <c r="J97" s="23"/>
      <c r="K97" s="20"/>
      <c r="L97" s="25"/>
      <c r="M97" s="23"/>
    </row>
    <row r="98" spans="1:13" x14ac:dyDescent="0.25">
      <c r="A98" s="41">
        <v>2</v>
      </c>
      <c r="B98" s="26" t="s">
        <v>27</v>
      </c>
      <c r="C98" s="26">
        <v>1</v>
      </c>
      <c r="D98" s="26">
        <v>2019</v>
      </c>
      <c r="E98" s="26"/>
      <c r="F98" s="27"/>
      <c r="G98" s="28"/>
      <c r="H98" s="29"/>
      <c r="I98" s="30"/>
      <c r="J98" s="31"/>
      <c r="K98" s="28"/>
      <c r="L98" s="33"/>
      <c r="M98" s="31"/>
    </row>
    <row r="99" spans="1:13" x14ac:dyDescent="0.25">
      <c r="A99" s="41">
        <v>3</v>
      </c>
      <c r="B99" s="26" t="s">
        <v>28</v>
      </c>
      <c r="C99" s="26">
        <v>1</v>
      </c>
      <c r="D99" s="26">
        <v>2021</v>
      </c>
      <c r="E99" s="26"/>
      <c r="F99" s="27"/>
      <c r="G99" s="28"/>
      <c r="H99" s="29"/>
      <c r="I99" s="30"/>
      <c r="J99" s="31"/>
      <c r="K99" s="28"/>
      <c r="L99" s="33"/>
      <c r="M99" s="31"/>
    </row>
    <row r="100" spans="1:13" x14ac:dyDescent="0.25">
      <c r="A100" s="50">
        <v>4</v>
      </c>
      <c r="B100" s="26" t="s">
        <v>29</v>
      </c>
      <c r="C100" s="26">
        <v>1</v>
      </c>
      <c r="D100" s="26">
        <v>2019</v>
      </c>
      <c r="E100" s="26"/>
      <c r="F100" s="27"/>
      <c r="G100" s="28"/>
      <c r="H100" s="29"/>
      <c r="I100" s="30"/>
      <c r="J100" s="31"/>
      <c r="K100" s="28"/>
      <c r="L100" s="33"/>
      <c r="M100" s="31"/>
    </row>
    <row r="101" spans="1:13" x14ac:dyDescent="0.25">
      <c r="A101" s="41">
        <v>5</v>
      </c>
      <c r="B101" s="26" t="s">
        <v>88</v>
      </c>
      <c r="C101" s="26">
        <v>1</v>
      </c>
      <c r="D101" s="26">
        <v>2019</v>
      </c>
      <c r="E101" s="26"/>
      <c r="F101" s="27"/>
      <c r="G101" s="28"/>
      <c r="H101" s="29"/>
      <c r="I101" s="30"/>
      <c r="J101" s="31"/>
      <c r="K101" s="28"/>
      <c r="L101" s="33"/>
      <c r="M101" s="31"/>
    </row>
    <row r="102" spans="1:13" x14ac:dyDescent="0.25">
      <c r="A102" s="41">
        <v>6</v>
      </c>
      <c r="B102" s="26" t="s">
        <v>30</v>
      </c>
      <c r="C102" s="26">
        <v>5</v>
      </c>
      <c r="D102" s="26">
        <v>2020</v>
      </c>
      <c r="E102" s="26"/>
      <c r="F102" s="27"/>
      <c r="G102" s="28"/>
      <c r="H102" s="29"/>
      <c r="I102" s="30"/>
      <c r="J102" s="31"/>
      <c r="K102" s="28"/>
      <c r="L102" s="33"/>
      <c r="M102" s="31"/>
    </row>
    <row r="103" spans="1:13" x14ac:dyDescent="0.25">
      <c r="A103" s="50">
        <v>7</v>
      </c>
      <c r="B103" s="26" t="s">
        <v>92</v>
      </c>
      <c r="C103" s="43">
        <v>1</v>
      </c>
      <c r="D103" s="43">
        <v>2021</v>
      </c>
      <c r="E103" s="43"/>
      <c r="F103" s="44"/>
      <c r="G103" s="45"/>
      <c r="H103" s="46"/>
      <c r="I103" s="47"/>
      <c r="J103" s="48"/>
      <c r="K103" s="45"/>
      <c r="L103" s="49"/>
      <c r="M103" s="48"/>
    </row>
    <row r="104" spans="1:13" x14ac:dyDescent="0.25">
      <c r="A104" s="41">
        <v>8</v>
      </c>
      <c r="B104" s="26" t="s">
        <v>93</v>
      </c>
      <c r="C104" s="43">
        <v>1</v>
      </c>
      <c r="D104" s="43">
        <v>2021</v>
      </c>
      <c r="E104" s="43"/>
      <c r="F104" s="44"/>
      <c r="G104" s="45"/>
      <c r="H104" s="46"/>
      <c r="I104" s="47"/>
      <c r="J104" s="48"/>
      <c r="K104" s="45"/>
      <c r="L104" s="49"/>
      <c r="M104" s="48"/>
    </row>
    <row r="105" spans="1:13" ht="15.75" thickBot="1" x14ac:dyDescent="0.3">
      <c r="A105" s="41">
        <v>9</v>
      </c>
      <c r="B105" s="26" t="s">
        <v>91</v>
      </c>
      <c r="C105" s="43">
        <v>2</v>
      </c>
      <c r="D105" s="43"/>
      <c r="E105" s="43"/>
      <c r="F105" s="44"/>
      <c r="G105" s="45"/>
      <c r="H105" s="46"/>
      <c r="I105" s="47"/>
      <c r="J105" s="48"/>
      <c r="K105" s="45"/>
      <c r="L105" s="49"/>
      <c r="M105" s="48"/>
    </row>
    <row r="106" spans="1:13" ht="16.5" thickBot="1" x14ac:dyDescent="0.3">
      <c r="A106" s="61" t="s">
        <v>77</v>
      </c>
      <c r="B106" s="40" t="s">
        <v>31</v>
      </c>
      <c r="C106" s="40">
        <f>C107+C108+C109+C110+C113+C114+C115+C116+C117+C118</f>
        <v>17</v>
      </c>
      <c r="D106" s="40"/>
      <c r="E106" s="40"/>
      <c r="F106" s="34"/>
      <c r="G106" s="35"/>
      <c r="H106" s="36"/>
      <c r="I106" s="37"/>
      <c r="J106" s="38"/>
      <c r="K106" s="35"/>
      <c r="L106" s="39"/>
      <c r="M106" s="38"/>
    </row>
    <row r="107" spans="1:13" x14ac:dyDescent="0.25">
      <c r="A107" s="50">
        <v>1</v>
      </c>
      <c r="B107" s="18" t="s">
        <v>61</v>
      </c>
      <c r="C107" s="71">
        <v>4</v>
      </c>
      <c r="D107" s="71">
        <v>2016</v>
      </c>
      <c r="E107" s="18"/>
      <c r="F107" s="19"/>
      <c r="G107" s="20"/>
      <c r="H107" s="21"/>
      <c r="I107" s="22"/>
      <c r="J107" s="23"/>
      <c r="K107" s="20"/>
      <c r="L107" s="25"/>
      <c r="M107" s="23"/>
    </row>
    <row r="108" spans="1:13" x14ac:dyDescent="0.25">
      <c r="A108" s="50">
        <v>2</v>
      </c>
      <c r="B108" s="18" t="s">
        <v>61</v>
      </c>
      <c r="C108" s="71">
        <v>2</v>
      </c>
      <c r="D108" s="71">
        <v>2023</v>
      </c>
      <c r="E108" s="18"/>
      <c r="F108" s="19"/>
      <c r="G108" s="20"/>
      <c r="H108" s="21"/>
      <c r="I108" s="22"/>
      <c r="J108" s="23"/>
      <c r="K108" s="20"/>
      <c r="L108" s="25"/>
      <c r="M108" s="23"/>
    </row>
    <row r="109" spans="1:13" x14ac:dyDescent="0.25">
      <c r="A109" s="50">
        <v>3</v>
      </c>
      <c r="B109" s="18" t="s">
        <v>61</v>
      </c>
      <c r="C109" s="71">
        <v>3</v>
      </c>
      <c r="D109" s="71">
        <v>2022</v>
      </c>
      <c r="E109" s="18"/>
      <c r="F109" s="19"/>
      <c r="G109" s="20"/>
      <c r="H109" s="21"/>
      <c r="I109" s="22"/>
      <c r="J109" s="23"/>
      <c r="K109" s="20"/>
      <c r="L109" s="25"/>
      <c r="M109" s="23"/>
    </row>
    <row r="110" spans="1:13" x14ac:dyDescent="0.25">
      <c r="A110" s="50">
        <v>4</v>
      </c>
      <c r="B110" s="18" t="s">
        <v>61</v>
      </c>
      <c r="C110" s="71">
        <v>1</v>
      </c>
      <c r="D110" s="71">
        <v>2021</v>
      </c>
      <c r="E110" s="18"/>
      <c r="F110" s="19"/>
      <c r="G110" s="20"/>
      <c r="H110" s="21"/>
      <c r="I110" s="22"/>
      <c r="J110" s="23"/>
      <c r="K110" s="20"/>
      <c r="L110" s="25"/>
      <c r="M110" s="23"/>
    </row>
    <row r="111" spans="1:13" x14ac:dyDescent="0.25">
      <c r="A111" s="50">
        <v>5</v>
      </c>
      <c r="B111" s="18" t="s">
        <v>61</v>
      </c>
      <c r="C111" s="71"/>
      <c r="D111" s="71"/>
      <c r="E111" s="18"/>
      <c r="F111" s="19"/>
      <c r="G111" s="20"/>
      <c r="H111" s="21"/>
      <c r="I111" s="22"/>
      <c r="J111" s="23"/>
      <c r="K111" s="20"/>
      <c r="L111" s="25"/>
      <c r="M111" s="23"/>
    </row>
    <row r="112" spans="1:13" x14ac:dyDescent="0.25">
      <c r="A112" s="50">
        <v>6</v>
      </c>
      <c r="B112" s="18" t="s">
        <v>61</v>
      </c>
      <c r="C112" s="71"/>
      <c r="D112" s="71"/>
      <c r="E112" s="18"/>
      <c r="F112" s="19"/>
      <c r="G112" s="20"/>
      <c r="H112" s="21"/>
      <c r="I112" s="22"/>
      <c r="J112" s="23"/>
      <c r="K112" s="20"/>
      <c r="L112" s="25"/>
      <c r="M112" s="23"/>
    </row>
    <row r="113" spans="1:13" x14ac:dyDescent="0.25">
      <c r="A113" s="50">
        <v>7</v>
      </c>
      <c r="B113" s="26" t="s">
        <v>32</v>
      </c>
      <c r="C113" s="69">
        <v>1</v>
      </c>
      <c r="D113" s="69">
        <v>2016</v>
      </c>
      <c r="E113" s="26"/>
      <c r="F113" s="27"/>
      <c r="G113" s="28"/>
      <c r="H113" s="29"/>
      <c r="I113" s="30"/>
      <c r="J113" s="31"/>
      <c r="K113" s="28"/>
      <c r="L113" s="33"/>
      <c r="M113" s="31"/>
    </row>
    <row r="114" spans="1:13" x14ac:dyDescent="0.25">
      <c r="A114" s="50">
        <v>8</v>
      </c>
      <c r="B114" s="26" t="s">
        <v>32</v>
      </c>
      <c r="C114" s="69">
        <v>2</v>
      </c>
      <c r="D114" s="69">
        <v>2019</v>
      </c>
      <c r="E114" s="64"/>
      <c r="F114" s="65"/>
      <c r="G114" s="28"/>
      <c r="H114" s="29"/>
      <c r="I114" s="30"/>
      <c r="J114" s="31"/>
      <c r="K114" s="28"/>
      <c r="L114" s="33"/>
      <c r="M114" s="31"/>
    </row>
    <row r="115" spans="1:13" x14ac:dyDescent="0.25">
      <c r="A115" s="50">
        <v>9</v>
      </c>
      <c r="B115" s="26" t="s">
        <v>32</v>
      </c>
      <c r="C115" s="69">
        <v>1</v>
      </c>
      <c r="D115" s="69">
        <v>2023</v>
      </c>
      <c r="E115" s="64"/>
      <c r="F115" s="65"/>
      <c r="G115" s="28"/>
      <c r="H115" s="29"/>
      <c r="I115" s="30"/>
      <c r="J115" s="31"/>
      <c r="K115" s="28"/>
      <c r="L115" s="33"/>
      <c r="M115" s="31"/>
    </row>
    <row r="116" spans="1:13" x14ac:dyDescent="0.25">
      <c r="A116" s="50">
        <v>10</v>
      </c>
      <c r="B116" s="26" t="s">
        <v>33</v>
      </c>
      <c r="C116" s="69">
        <v>1</v>
      </c>
      <c r="D116" s="69">
        <v>2021</v>
      </c>
      <c r="E116" s="26"/>
      <c r="F116" s="27"/>
      <c r="G116" s="28"/>
      <c r="H116" s="29"/>
      <c r="I116" s="30"/>
      <c r="J116" s="31"/>
      <c r="K116" s="28"/>
      <c r="L116" s="33"/>
      <c r="M116" s="31"/>
    </row>
    <row r="117" spans="1:13" x14ac:dyDescent="0.25">
      <c r="A117" s="50">
        <v>11</v>
      </c>
      <c r="B117" s="26" t="s">
        <v>33</v>
      </c>
      <c r="C117" s="69">
        <v>1</v>
      </c>
      <c r="D117" s="69">
        <v>2022</v>
      </c>
      <c r="E117" s="26"/>
      <c r="F117" s="27"/>
      <c r="G117" s="28"/>
      <c r="H117" s="29"/>
      <c r="I117" s="30"/>
      <c r="J117" s="31"/>
      <c r="K117" s="28"/>
      <c r="L117" s="33"/>
      <c r="M117" s="31"/>
    </row>
    <row r="118" spans="1:13" ht="15.75" thickBot="1" x14ac:dyDescent="0.3">
      <c r="A118" s="50">
        <v>12</v>
      </c>
      <c r="B118" s="26" t="s">
        <v>34</v>
      </c>
      <c r="C118" s="69">
        <v>1</v>
      </c>
      <c r="D118" s="69">
        <v>2022</v>
      </c>
      <c r="E118" s="26"/>
      <c r="F118" s="27"/>
      <c r="G118" s="28"/>
      <c r="H118" s="29"/>
      <c r="I118" s="30"/>
      <c r="J118" s="31"/>
      <c r="K118" s="28"/>
      <c r="L118" s="33"/>
      <c r="M118" s="31"/>
    </row>
    <row r="119" spans="1:13" ht="16.5" thickBot="1" x14ac:dyDescent="0.3">
      <c r="A119" s="61" t="s">
        <v>78</v>
      </c>
      <c r="B119" s="40" t="s">
        <v>35</v>
      </c>
      <c r="C119" s="40">
        <f>C120+C121+C122+C123+C127+C129+C130+C128+C134+C135+C126</f>
        <v>23</v>
      </c>
      <c r="D119" s="40"/>
      <c r="E119" s="40"/>
      <c r="F119" s="34"/>
      <c r="G119" s="35"/>
      <c r="H119" s="36"/>
      <c r="I119" s="37"/>
      <c r="J119" s="76">
        <f>J126</f>
        <v>360000</v>
      </c>
      <c r="K119" s="35"/>
      <c r="L119" s="39"/>
      <c r="M119" s="38"/>
    </row>
    <row r="120" spans="1:13" x14ac:dyDescent="0.25">
      <c r="A120" s="50">
        <v>1</v>
      </c>
      <c r="B120" s="18" t="s">
        <v>36</v>
      </c>
      <c r="C120" s="18">
        <v>1</v>
      </c>
      <c r="D120" s="18">
        <v>2018</v>
      </c>
      <c r="E120" s="17"/>
      <c r="F120" s="52"/>
      <c r="G120" s="53"/>
      <c r="H120" s="21"/>
      <c r="I120" s="22"/>
      <c r="J120" s="23"/>
      <c r="K120" s="20"/>
      <c r="L120" s="25"/>
      <c r="M120" s="23"/>
    </row>
    <row r="121" spans="1:13" x14ac:dyDescent="0.25">
      <c r="A121" s="50">
        <v>2</v>
      </c>
      <c r="B121" s="67" t="s">
        <v>94</v>
      </c>
      <c r="C121" s="18">
        <v>1</v>
      </c>
      <c r="D121" s="18"/>
      <c r="E121" s="18"/>
      <c r="F121" s="19"/>
      <c r="G121" s="66"/>
      <c r="H121" s="21"/>
      <c r="I121" s="22"/>
      <c r="J121" s="23"/>
      <c r="K121" s="20"/>
      <c r="L121" s="25"/>
      <c r="M121" s="23"/>
    </row>
    <row r="122" spans="1:13" x14ac:dyDescent="0.25">
      <c r="A122" s="50">
        <v>3</v>
      </c>
      <c r="B122" s="67" t="s">
        <v>94</v>
      </c>
      <c r="C122" s="18">
        <v>1</v>
      </c>
      <c r="D122" s="18"/>
      <c r="E122" s="18"/>
      <c r="F122" s="19"/>
      <c r="G122" s="66"/>
      <c r="H122" s="21"/>
      <c r="I122" s="22"/>
      <c r="J122" s="23"/>
      <c r="K122" s="20"/>
      <c r="L122" s="25"/>
      <c r="M122" s="23"/>
    </row>
    <row r="123" spans="1:13" x14ac:dyDescent="0.25">
      <c r="A123" s="50">
        <v>4</v>
      </c>
      <c r="B123" s="26" t="s">
        <v>37</v>
      </c>
      <c r="C123" s="26">
        <v>1</v>
      </c>
      <c r="D123" s="26"/>
      <c r="E123" s="26"/>
      <c r="F123" s="27"/>
      <c r="G123" s="57"/>
      <c r="H123" s="29"/>
      <c r="I123" s="30"/>
      <c r="J123" s="31"/>
      <c r="K123" s="28"/>
      <c r="L123" s="33"/>
      <c r="M123" s="31"/>
    </row>
    <row r="124" spans="1:13" x14ac:dyDescent="0.25">
      <c r="A124" s="50">
        <v>5</v>
      </c>
      <c r="B124" s="26" t="s">
        <v>38</v>
      </c>
      <c r="C124" s="26"/>
      <c r="D124" s="26"/>
      <c r="E124" s="26"/>
      <c r="F124" s="27"/>
      <c r="G124" s="57"/>
      <c r="H124" s="29"/>
      <c r="I124" s="30"/>
      <c r="J124" s="31"/>
      <c r="K124" s="28"/>
      <c r="L124" s="33"/>
      <c r="M124" s="31"/>
    </row>
    <row r="125" spans="1:13" x14ac:dyDescent="0.25">
      <c r="A125" s="50">
        <v>6</v>
      </c>
      <c r="B125" s="26" t="s">
        <v>39</v>
      </c>
      <c r="C125" s="26"/>
      <c r="D125" s="26"/>
      <c r="E125" s="26"/>
      <c r="F125" s="27"/>
      <c r="G125" s="57"/>
      <c r="H125" s="29"/>
      <c r="I125" s="30"/>
      <c r="J125" s="31"/>
      <c r="K125" s="28"/>
      <c r="L125" s="33"/>
      <c r="M125" s="31"/>
    </row>
    <row r="126" spans="1:13" x14ac:dyDescent="0.25">
      <c r="A126" s="50">
        <v>7</v>
      </c>
      <c r="B126" s="26" t="s">
        <v>40</v>
      </c>
      <c r="C126" s="26">
        <v>11</v>
      </c>
      <c r="D126" s="26">
        <v>2020</v>
      </c>
      <c r="E126" s="26"/>
      <c r="F126" s="27"/>
      <c r="G126" s="57"/>
      <c r="H126" s="29">
        <v>24</v>
      </c>
      <c r="I126" s="30">
        <v>15000</v>
      </c>
      <c r="J126" s="31">
        <f>H126*I126</f>
        <v>360000</v>
      </c>
      <c r="K126" s="28"/>
      <c r="L126" s="33"/>
      <c r="M126" s="31"/>
    </row>
    <row r="127" spans="1:13" x14ac:dyDescent="0.25">
      <c r="A127" s="50">
        <v>8</v>
      </c>
      <c r="B127" s="26" t="s">
        <v>41</v>
      </c>
      <c r="C127" s="26">
        <v>1</v>
      </c>
      <c r="D127" s="26">
        <v>2020</v>
      </c>
      <c r="E127" s="26"/>
      <c r="F127" s="27"/>
      <c r="G127" s="57"/>
      <c r="H127" s="29"/>
      <c r="I127" s="30"/>
      <c r="J127" s="31"/>
      <c r="K127" s="28"/>
      <c r="L127" s="33"/>
      <c r="M127" s="31"/>
    </row>
    <row r="128" spans="1:13" x14ac:dyDescent="0.25">
      <c r="A128" s="50">
        <v>9</v>
      </c>
      <c r="B128" s="26" t="s">
        <v>42</v>
      </c>
      <c r="C128" s="26">
        <v>2</v>
      </c>
      <c r="D128" s="26">
        <v>2015</v>
      </c>
      <c r="E128" s="26"/>
      <c r="F128" s="27"/>
      <c r="G128" s="57"/>
      <c r="H128" s="29"/>
      <c r="I128" s="30"/>
      <c r="J128" s="31"/>
      <c r="K128" s="28"/>
      <c r="L128" s="33"/>
      <c r="M128" s="31"/>
    </row>
    <row r="129" spans="1:13" x14ac:dyDescent="0.25">
      <c r="A129" s="50">
        <v>10</v>
      </c>
      <c r="B129" s="26" t="s">
        <v>43</v>
      </c>
      <c r="C129" s="26">
        <v>2</v>
      </c>
      <c r="D129" s="26">
        <v>2015</v>
      </c>
      <c r="E129" s="26"/>
      <c r="F129" s="27"/>
      <c r="G129" s="57"/>
      <c r="H129" s="29"/>
      <c r="I129" s="30"/>
      <c r="J129" s="31"/>
      <c r="K129" s="28"/>
      <c r="L129" s="33"/>
      <c r="M129" s="31"/>
    </row>
    <row r="130" spans="1:13" x14ac:dyDescent="0.25">
      <c r="A130" s="50">
        <v>11</v>
      </c>
      <c r="B130" s="26" t="s">
        <v>43</v>
      </c>
      <c r="C130" s="26">
        <v>1</v>
      </c>
      <c r="D130" s="26">
        <v>2019</v>
      </c>
      <c r="E130" s="26"/>
      <c r="F130" s="27"/>
      <c r="G130" s="57"/>
      <c r="H130" s="29"/>
      <c r="I130" s="30"/>
      <c r="J130" s="31"/>
      <c r="K130" s="28"/>
      <c r="L130" s="33"/>
      <c r="M130" s="31"/>
    </row>
    <row r="131" spans="1:13" x14ac:dyDescent="0.25">
      <c r="A131" s="50">
        <v>12</v>
      </c>
      <c r="B131" s="26" t="s">
        <v>44</v>
      </c>
      <c r="C131" s="26"/>
      <c r="D131" s="26"/>
      <c r="E131" s="26"/>
      <c r="F131" s="27"/>
      <c r="G131" s="57"/>
      <c r="H131" s="29"/>
      <c r="I131" s="30"/>
      <c r="J131" s="31"/>
      <c r="K131" s="28"/>
      <c r="L131" s="33"/>
      <c r="M131" s="31"/>
    </row>
    <row r="132" spans="1:13" x14ac:dyDescent="0.25">
      <c r="A132" s="50">
        <v>13</v>
      </c>
      <c r="B132" s="26" t="s">
        <v>45</v>
      </c>
      <c r="C132" s="26"/>
      <c r="D132" s="26"/>
      <c r="E132" s="26"/>
      <c r="F132" s="27"/>
      <c r="G132" s="57"/>
      <c r="H132" s="29"/>
      <c r="I132" s="30"/>
      <c r="J132" s="31"/>
      <c r="K132" s="28"/>
      <c r="L132" s="33"/>
      <c r="M132" s="31"/>
    </row>
    <row r="133" spans="1:13" x14ac:dyDescent="0.25">
      <c r="A133" s="50">
        <v>14</v>
      </c>
      <c r="B133" s="26" t="s">
        <v>46</v>
      </c>
      <c r="C133" s="26"/>
      <c r="D133" s="26"/>
      <c r="E133" s="26"/>
      <c r="F133" s="27"/>
      <c r="G133" s="57"/>
      <c r="H133" s="29"/>
      <c r="I133" s="30"/>
      <c r="J133" s="31"/>
      <c r="K133" s="28"/>
      <c r="L133" s="33"/>
      <c r="M133" s="31"/>
    </row>
    <row r="134" spans="1:13" x14ac:dyDescent="0.25">
      <c r="A134" s="77">
        <v>15</v>
      </c>
      <c r="B134" s="78" t="s">
        <v>95</v>
      </c>
      <c r="C134" s="78">
        <v>1</v>
      </c>
      <c r="D134" s="78">
        <v>2023</v>
      </c>
      <c r="E134" s="78"/>
      <c r="F134" s="27"/>
      <c r="G134" s="27"/>
      <c r="H134" s="27"/>
      <c r="I134" s="27"/>
      <c r="J134" s="27"/>
      <c r="K134" s="27"/>
      <c r="L134" s="27"/>
      <c r="M134" s="27"/>
    </row>
    <row r="135" spans="1:13" x14ac:dyDescent="0.25">
      <c r="A135" s="77">
        <v>16</v>
      </c>
      <c r="B135" s="78" t="s">
        <v>19</v>
      </c>
      <c r="C135" s="78">
        <v>1</v>
      </c>
      <c r="D135" s="78">
        <v>2020</v>
      </c>
      <c r="E135" s="78"/>
      <c r="F135" s="27"/>
      <c r="G135" s="27"/>
      <c r="H135" s="27"/>
      <c r="I135" s="27"/>
      <c r="J135" s="27"/>
      <c r="K135" s="27"/>
      <c r="L135" s="27"/>
      <c r="M135" s="27"/>
    </row>
    <row r="136" spans="1:13" x14ac:dyDescent="0.25">
      <c r="A136" s="79"/>
      <c r="B136" s="79" t="s">
        <v>47</v>
      </c>
      <c r="C136" s="79">
        <f>C119+C106+C96+C92+C61+C54+C40+C21+C6</f>
        <v>260</v>
      </c>
      <c r="D136" s="79"/>
      <c r="E136" s="79"/>
      <c r="F136" s="80"/>
      <c r="G136" s="80">
        <f>+G119+G106+G96+G88+G61+G54+G40+G21+G6</f>
        <v>2664960</v>
      </c>
      <c r="H136" s="80">
        <f t="shared" ref="H136:M136" si="3">+H119+H106+H96+H88+H61+H54+H40+H21+H6</f>
        <v>0</v>
      </c>
      <c r="I136" s="80">
        <f t="shared" si="3"/>
        <v>0</v>
      </c>
      <c r="J136" s="80">
        <f t="shared" si="3"/>
        <v>1408000</v>
      </c>
      <c r="K136" s="80">
        <f t="shared" si="3"/>
        <v>0</v>
      </c>
      <c r="L136" s="80">
        <f t="shared" si="3"/>
        <v>0</v>
      </c>
      <c r="M136" s="80">
        <f t="shared" si="3"/>
        <v>600000</v>
      </c>
    </row>
    <row r="137" spans="1:13" x14ac:dyDescent="0.25">
      <c r="A137" s="1"/>
    </row>
  </sheetData>
  <mergeCells count="9">
    <mergeCell ref="C1:J1"/>
    <mergeCell ref="A2:M2"/>
    <mergeCell ref="A3:A4"/>
    <mergeCell ref="B3:B4"/>
    <mergeCell ref="C3:D4"/>
    <mergeCell ref="E3:M3"/>
    <mergeCell ref="E4:G4"/>
    <mergeCell ref="H4:J4"/>
    <mergeCell ref="K4:M4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Mano</dc:creator>
  <cp:lastModifiedBy>Gazmir.onuzi</cp:lastModifiedBy>
  <cp:lastPrinted>2025-03-21T13:22:03Z</cp:lastPrinted>
  <dcterms:created xsi:type="dcterms:W3CDTF">2015-06-05T18:17:20Z</dcterms:created>
  <dcterms:modified xsi:type="dcterms:W3CDTF">2025-04-15T08:27:52Z</dcterms:modified>
</cp:coreProperties>
</file>