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620" tabRatio="715" activeTab="0"/>
  </bookViews>
  <sheets>
    <sheet name="Aneksi nr.1" sheetId="1" r:id="rId1"/>
    <sheet name="Aneksi nr.2" sheetId="2" r:id="rId2"/>
    <sheet name="Aneksi nr. 3" sheetId="3" r:id="rId3"/>
    <sheet name="Aneksi 3.1" sheetId="4" r:id="rId4"/>
    <sheet name="Aneksi nr. 4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[MacrosImport].qbop">[48]![Macros Import].qbop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'[51]DAILY from archive'!#REF!</definedName>
    <definedName name="__123Graph_AADVANCE" hidden="1">#REF!</definedName>
    <definedName name="__123Graph_ACPI/ER_LOG" hidden="1">'[1]ER'!#REF!</definedName>
    <definedName name="__123Graph_ACUMCHANGE" hidden="1">'[39]DAILY from archive'!#REF!</definedName>
    <definedName name="__123Graph_ADAILYEXR" hidden="1">'[39]DAILY from archive'!$J$177:$J$332</definedName>
    <definedName name="__123Graph_ADAILYRATE" hidden="1">'[39]DAILY from archive'!#REF!</definedName>
    <definedName name="__123Graph_AGRAPH1" hidden="1">'[8]M'!#REF!</definedName>
    <definedName name="__123Graph_AGRAPH2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hidden="1">'[50]revagtrim'!#REF!</definedName>
    <definedName name="__123Graph_BCPI/ER_LOG" hidden="1">'[1]ER'!#REF!</definedName>
    <definedName name="__123Graph_BCUMCHANGE" hidden="1">'[39]DAILY from archive'!#REF!</definedName>
    <definedName name="__123Graph_BDAILYEXR" hidden="1">'[39]DAILY from archive'!#REF!</definedName>
    <definedName name="__123Graph_BDAILYRATE" hidden="1">'[39]DAILY from archive'!#REF!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hidden="1">'[50]revagtrim'!#REF!</definedName>
    <definedName name="__123Graph_CDAILYEXR" hidden="1">'[39]DAILY from archive'!#REF!</definedName>
    <definedName name="__123Graph_CDAILYRATE" hidden="1">'[39]DAILY from archive'!#REF!</definedName>
    <definedName name="__123Graph_CREER" hidden="1">'[1]ER'!#REF!</definedName>
    <definedName name="__123Graph_D" hidden="1">'[5]SEI'!#REF!</definedName>
    <definedName name="__123Graph_DDAILYEXR" hidden="1">'[39]DAILY from archive'!#REF!</definedName>
    <definedName name="__123Graph_DDAILYRATE" hidden="1">'[39]DAILY from archive'!#REF!</definedName>
    <definedName name="__123Graph_E" hidden="1">'[5]SEI'!#REF!</definedName>
    <definedName name="__123Graph_EDAILYEXR" hidden="1">'[39]DAILY from archive'!#REF!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localSheetId="4" hidden="1">{"Main Economic Indicators",#N/A,FALSE,"C"}</definedName>
    <definedName name="ams" hidden="1">{"Main Economic Indicators",#N/A,FALSE,"C"}</definedName>
    <definedName name="amstwo" localSheetId="4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>#REF!</definedName>
    <definedName name="CONTENTS">#REF!</definedName>
    <definedName name="Copyfrom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hjetor_Ar_TOT_Lek">'[35]2003'!#REF!</definedName>
    <definedName name="Dhjetor_Ar_TOT_Valute">'[35]2003'!#REF!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localSheetId="4" hidden="1">{"Main Economic Indicators",#N/A,FALSE,"C"}</definedName>
    <definedName name="endrit" hidden="1">{"Main Economic Indicators",#N/A,FALSE,"C"}</definedName>
    <definedName name="ergferger" localSheetId="4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LF">'[11]Q3'!$E$10:$AH$10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MACRO">#REF!</definedName>
    <definedName name="MACROS">#REF!</definedName>
    <definedName name="Maj_Ar_TOT_Lek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>#REF!</definedName>
    <definedName name="MNT_1_TB">#REF!</definedName>
    <definedName name="MNT_2_TB">#REF!</definedName>
    <definedName name="MNT_3_TB">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>'[35]2003'!#REF!</definedName>
    <definedName name="Nentor_Ar_TOT_Valute">'[35]2003'!#REF!</definedName>
    <definedName name="newname" hidden="1">'[20]ER'!#REF!</definedName>
    <definedName name="newname2" localSheetId="4" hidden="1">{#N/A,#N/A,FALSE,"I";#N/A,#N/A,FALSE,"J";#N/A,#N/A,FALSE,"K";#N/A,#N/A,FALSE,"L";#N/A,#N/A,FALSE,"M";#N/A,#N/A,FALSE,"N";#N/A,#N/A,FALSE,"O"}</definedName>
    <definedName name="newname2" hidden="1">{#N/A,#N/A,FALSE,"I";#N/A,#N/A,FALSE,"J";#N/A,#N/A,FALSE,"K";#N/A,#N/A,FALSE,"L";#N/A,#N/A,FALSE,"M";#N/A,#N/A,FALSE,"N";#N/A,#N/A,FALSE,"O"}</definedName>
    <definedName name="newname3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localSheetId="4" hidden="1">{"WEO",#N/A,FALSE,"T"}</definedName>
    <definedName name="newname4" hidden="1">{"WEO",#N/A,FALSE,"T"}</definedName>
    <definedName name="newname5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>#REF!</definedName>
    <definedName name="outl2">#REF!</definedName>
    <definedName name="OUTLOOK">#REF!</definedName>
    <definedName name="OUTLOOK2">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>'[35]2003'!#REF!</definedName>
    <definedName name="Prill_Ar_TOT_Valute">'[35]2003'!#REF!</definedName>
    <definedName name="print">#REF!</definedName>
    <definedName name="_xlnm.Print_Area" localSheetId="2">'Aneksi nr. 3'!$A$4:$S$50</definedName>
    <definedName name="_xlnm.Print_Area" localSheetId="4">'Aneksi nr. 4'!$A$4:$L$26</definedName>
    <definedName name="_xlnm.Print_Area" localSheetId="0">'Aneksi nr.1'!$A$3:$I$29</definedName>
    <definedName name="_xlnm.Print_Area" localSheetId="1">'Aneksi nr.2'!$A$4:$I$28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localSheetId="4" hidden="1">{"Main Economic Indicators",#N/A,FALSE,"C"}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'[35]2003'!#REF!</definedName>
    <definedName name="Shkurt_Ar_TOT_Valute">'[35]2003'!#REF!</definedName>
    <definedName name="Shtator_Ar_TOT_Lek">'[35]2003'!#REF!</definedName>
    <definedName name="Shtator_Ar_TOT_Valute">'[35]2003'!#REF!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>'[26]Assumptions'!#REF!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>'[53]kursi'!$A$27:$M$37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localSheetId="4" hidden="1">{"BOP_TAB",#N/A,FALSE,"N";"MIDTERM_TAB",#N/A,FALSE,"O"}</definedName>
    <definedName name="wrn.BOP_MIDTERM." hidden="1">{"BOP_TAB",#N/A,FALSE,"N";"MIDTERM_TAB",#N/A,FALSE,"O"}</definedName>
    <definedName name="wrn.formula." localSheetId="4" hidden="1">{#N/A,#N/A,FALSE,"MS"}</definedName>
    <definedName name="wrn.formula." hidden="1">{#N/A,#N/A,FALSE,"MS"}</definedName>
    <definedName name="wrn.IMF._.RR._.Office.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localSheetId="4" hidden="1">{"Main Economic Indicators",#N/A,FALSE,"C"}</definedName>
    <definedName name="wrn.Main._.Economic._.Indicators." hidden="1">{"Main Economic Indicators",#N/A,FALSE,"C"}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4" hidden="1">{"MONA",#N/A,FALSE,"S"}</definedName>
    <definedName name="wrn.MONA." hidden="1">{"MONA",#N/A,FALSE,"S"}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localSheetId="4" hidden="1">{"WEO",#N/A,FALSE,"T"}</definedName>
    <definedName name="wrn.WEO." hidden="1">{"WEO",#N/A,FALSE,"T"}</definedName>
    <definedName name="wvu.Print.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<sst xmlns="http://schemas.openxmlformats.org/spreadsheetml/2006/main" count="308" uniqueCount="211">
  <si>
    <t>Kodi</t>
  </si>
  <si>
    <t>Programi</t>
  </si>
  <si>
    <t>Titulli</t>
  </si>
  <si>
    <t>(1)</t>
  </si>
  <si>
    <t>(2)</t>
  </si>
  <si>
    <t>(3)</t>
  </si>
  <si>
    <t>(4)</t>
  </si>
  <si>
    <t>Fakti</t>
  </si>
  <si>
    <t>Diferenca</t>
  </si>
  <si>
    <t>Emri</t>
  </si>
  <si>
    <t>Paga</t>
  </si>
  <si>
    <t>Sigurime Shoqërore</t>
  </si>
  <si>
    <t>Mallra dhe Shërbime të Tjera</t>
  </si>
  <si>
    <t>Trans per Buxh. Fam. &amp; Individ</t>
  </si>
  <si>
    <t>Nen-Totali</t>
  </si>
  <si>
    <t>Shpenzime Korrente</t>
  </si>
  <si>
    <t>Kapitale të Patrupëzuara</t>
  </si>
  <si>
    <t>Kapitale të Trupëzuara</t>
  </si>
  <si>
    <t>Nen -Totali</t>
  </si>
  <si>
    <t>Firma</t>
  </si>
  <si>
    <t>Data</t>
  </si>
  <si>
    <t>Programet</t>
  </si>
  <si>
    <t>Totali i Shpenzimeve te Ministrise</t>
  </si>
  <si>
    <t>Komente</t>
  </si>
  <si>
    <t>e</t>
  </si>
  <si>
    <t>projektit</t>
  </si>
  <si>
    <t>Kontraktuar</t>
  </si>
  <si>
    <t>Kodi projektit</t>
  </si>
  <si>
    <t>(5)</t>
  </si>
  <si>
    <t xml:space="preserve">Shpenzime nga te Ardhurat Jashte limitit </t>
  </si>
  <si>
    <t>Shpenzime nga Të ardhurat jashte limiti</t>
  </si>
  <si>
    <t>Totali (korrente + kapitale + Shp nga te ardh.jashte limiti)</t>
  </si>
  <si>
    <t>Emertimi i projektit</t>
  </si>
  <si>
    <t xml:space="preserve">Vlera e plotë </t>
  </si>
  <si>
    <t>Viti i fillimit</t>
  </si>
  <si>
    <t>REALIZIMI PROGRESIV  nga fillimi i vitit deri në periudhën aktuale</t>
  </si>
  <si>
    <t>REALIZIMI PROGRESIV  nga fillimi i projektit deri në periudhën aktuale</t>
  </si>
  <si>
    <t>të</t>
  </si>
  <si>
    <t>ne 000/leke</t>
  </si>
  <si>
    <t>Emertimi</t>
  </si>
  <si>
    <t>.........</t>
  </si>
  <si>
    <t>...........</t>
  </si>
  <si>
    <t>Kodi i Programit</t>
  </si>
  <si>
    <t>Shpenzime Kapitale</t>
  </si>
  <si>
    <t xml:space="preserve">Totali </t>
  </si>
  <si>
    <t xml:space="preserve">Sasia e 
realizuar </t>
  </si>
  <si>
    <t>Viti i përfundimit</t>
  </si>
  <si>
    <t>......</t>
  </si>
  <si>
    <t>Emertimi i Treguesit te Performances/Produktit</t>
  </si>
  <si>
    <t xml:space="preserve">Njësia matese </t>
  </si>
  <si>
    <t>i
Periudhes/progresiv</t>
  </si>
  <si>
    <t xml:space="preserve"> Plani i Periudhes/progresiv</t>
  </si>
  <si>
    <t>(6)</t>
  </si>
  <si>
    <t>(7)=(6)-(5)</t>
  </si>
  <si>
    <t xml:space="preserve">Njësia Matëse 
</t>
  </si>
  <si>
    <t>Fakti i periudhes/progresiv</t>
  </si>
  <si>
    <t>ANEKSI nr.3 "Raporti permbledhes i realizimit te treguesve te performances/produkteve te programit"</t>
  </si>
  <si>
    <t>ANEKSI nr.1 "Raporti i Shpenzimeve sipas Programeve"</t>
  </si>
  <si>
    <t>Art.</t>
  </si>
  <si>
    <t>I</t>
  </si>
  <si>
    <t>II</t>
  </si>
  <si>
    <t>III</t>
  </si>
  <si>
    <t>IV</t>
  </si>
  <si>
    <t xml:space="preserve">V = IV - I
</t>
  </si>
  <si>
    <t xml:space="preserve">V = IV - II
</t>
  </si>
  <si>
    <t xml:space="preserve">V = IV - III
</t>
  </si>
  <si>
    <t>Luhatjet ne Koston per Njesi</t>
  </si>
  <si>
    <t>ANEKSI nr.2 "Raporti i Shpenzimeve  të Programit sipas Artikujve Buxhetorë"</t>
  </si>
  <si>
    <t>Nepunesi Autorizues/Kryetari i Gjykates</t>
  </si>
  <si>
    <t>Republika e Shqiperise</t>
  </si>
  <si>
    <t>Shpenzimet e Institucionit</t>
  </si>
  <si>
    <t>03310</t>
  </si>
  <si>
    <t>Buxheti Gjyqesor</t>
  </si>
  <si>
    <t>Plani fillestar</t>
  </si>
  <si>
    <t>Plani rishikuar gjate vitit</t>
  </si>
  <si>
    <t>Nepunesi Zbatues/ Kryetar Deges Buxhetit</t>
  </si>
  <si>
    <t>Produkti A</t>
  </si>
  <si>
    <t>Ceshtje te gjykuara</t>
  </si>
  <si>
    <t>Produkti B</t>
  </si>
  <si>
    <t>Siperfaqe godine e re</t>
  </si>
  <si>
    <t>Produkti C</t>
  </si>
  <si>
    <t>Projekt zbatim per godina te reja</t>
  </si>
  <si>
    <t>Produkti D</t>
  </si>
  <si>
    <t>Projekt zbatim per rikontruksion te godinave</t>
  </si>
  <si>
    <t>Produkti E</t>
  </si>
  <si>
    <t xml:space="preserve">Siperfaqe godine e rikonstruktuar </t>
  </si>
  <si>
    <t>Produkti F</t>
  </si>
  <si>
    <t>Mobilje per zyra e salla gjyqi per  gjykatat</t>
  </si>
  <si>
    <t>Produkti G</t>
  </si>
  <si>
    <t>Elemente sigurie per gjykatat</t>
  </si>
  <si>
    <t>Produkti H</t>
  </si>
  <si>
    <t>Pajisje te tjera ne funksion te aktivitetit te gjykatave</t>
  </si>
  <si>
    <t>Produkti I</t>
  </si>
  <si>
    <t>Automjete per gjykatat</t>
  </si>
  <si>
    <t>Produkti K</t>
  </si>
  <si>
    <t xml:space="preserve">Pajisje elektronike per gjykatat </t>
  </si>
  <si>
    <t>Produkti L</t>
  </si>
  <si>
    <t>Gjyqtare te trajnuar</t>
  </si>
  <si>
    <t>numer ceshtjesh</t>
  </si>
  <si>
    <t>m2</t>
  </si>
  <si>
    <t>numer projektesh</t>
  </si>
  <si>
    <t>nr. institucionesh</t>
  </si>
  <si>
    <t>nr.automjetesh</t>
  </si>
  <si>
    <t>nr.gjyqtaresh</t>
  </si>
  <si>
    <t>ANEKSI nr.4  "Projektet  e investimeve me financim te brendshem"</t>
  </si>
  <si>
    <t>Ndertim godine</t>
  </si>
  <si>
    <t>Rikonstruksion</t>
  </si>
  <si>
    <t xml:space="preserve">Blerje automjetesh </t>
  </si>
  <si>
    <t>M290087</t>
  </si>
  <si>
    <t>M290068</t>
  </si>
  <si>
    <t>M290075</t>
  </si>
  <si>
    <t>Investimet e detajuara me fondet buxhetore</t>
  </si>
  <si>
    <t>Nr.</t>
  </si>
  <si>
    <t>Sasia</t>
  </si>
  <si>
    <t>Vlera (000/leke)</t>
  </si>
  <si>
    <t>Kompjuter</t>
  </si>
  <si>
    <t>Printer</t>
  </si>
  <si>
    <t>UPS Serveri</t>
  </si>
  <si>
    <t xml:space="preserve">UPS </t>
  </si>
  <si>
    <t>Fotokopje</t>
  </si>
  <si>
    <t>Hub switch</t>
  </si>
  <si>
    <t xml:space="preserve">Pajisje mobilje </t>
  </si>
  <si>
    <t>Karrike rrotollues</t>
  </si>
  <si>
    <t>Kondicionere</t>
  </si>
  <si>
    <t>Pajisje te tjera</t>
  </si>
  <si>
    <t xml:space="preserve">Perde </t>
  </si>
  <si>
    <t>TOTALI</t>
  </si>
  <si>
    <t xml:space="preserve">Shenim : Kjo pasqyrë është për  model , secila gjykatë do të gjejë tabelën përkatëse  të detajimit të buxhetit të investimeve në aneksin 3,1 bashkëngjitur në e-mail  </t>
  </si>
  <si>
    <t>Aneksi 3.1</t>
  </si>
  <si>
    <t>Gjykata Rrethit Gjirokaster</t>
  </si>
  <si>
    <t>VERA BEBRI</t>
  </si>
  <si>
    <t>Emri     VERA BEBRI</t>
  </si>
  <si>
    <t>Monitor</t>
  </si>
  <si>
    <t>K/D/BUXHETIT</t>
  </si>
  <si>
    <t>Pajisje sigurie sistem kamerash</t>
  </si>
  <si>
    <t>Rafte etazher per arkiven ,</t>
  </si>
  <si>
    <t>Shenim</t>
  </si>
  <si>
    <t>Sqarim per plotesimin e aneksit 3</t>
  </si>
  <si>
    <t xml:space="preserve">Kollona I </t>
  </si>
  <si>
    <t>kollona II</t>
  </si>
  <si>
    <t xml:space="preserve">Pra  i  referohet detajimit te fillimit te viti ne sasi dhe vlere. </t>
  </si>
  <si>
    <t>Totali i te ciles duhet te jape vleren e  buxhetit te fillimit te vitit  per gjykaten tuaj te detajuar sipas zerave ne   sasise  dhe vlerave  perkatese.</t>
  </si>
  <si>
    <t>Kollona III</t>
  </si>
  <si>
    <t>Pra do te plotesoni zerat me sasite dhe vlerat e rishikuar per vitin 2018</t>
  </si>
  <si>
    <t>Kollona IV</t>
  </si>
  <si>
    <t xml:space="preserve">I referohet te dhenave faktike  per 4, 8  apo 12 mujorin . </t>
  </si>
  <si>
    <t>Pra  do te plotesohet me te dhenat sipas situacionit per periudhen  ne fjale  te vitit 2018</t>
  </si>
  <si>
    <t xml:space="preserve">E njejta gje </t>
  </si>
  <si>
    <t xml:space="preserve">vlen edhe tek plotesimi i shpenzimeve nga te ardhurat.  </t>
  </si>
  <si>
    <t xml:space="preserve">Fakti i periudhes progresive ( pra4, 8  ose 12 mujori)  duhet te jete i barabarte me vleren e shpenzimeve te kryera </t>
  </si>
  <si>
    <t>ne kete periudhe nga gjykata juaj .</t>
  </si>
  <si>
    <t xml:space="preserve">Eshte e domosdoshme te plotesohen rregullisht te gjitha kollonat </t>
  </si>
  <si>
    <t>Ju lutem kur te plotesoni sasite per produkte referohuni njesise matese per produkt.</t>
  </si>
  <si>
    <t xml:space="preserve">Pra p.sh.b.. ne se ju keni fond te planifikuar  per  pajisje elektronike vini nje 1 tek sasia e pajisjeve elektronike dhe jo sa pajisje elektronike </t>
  </si>
  <si>
    <t xml:space="preserve"> do te blini pasi njesia matese eshte per nr. Institucioni .</t>
  </si>
  <si>
    <t xml:space="preserve">Rikonstruksion </t>
  </si>
  <si>
    <t>vetrate xhami +ampifikator</t>
  </si>
  <si>
    <t>Pajisje elektronike(Fotokopje)</t>
  </si>
  <si>
    <t>ZV/KRYETAR</t>
  </si>
  <si>
    <t xml:space="preserve">KËSHILLI I LARTË GJYQËSOR TIRANË </t>
  </si>
  <si>
    <t>cope</t>
  </si>
  <si>
    <t>92902AA</t>
  </si>
  <si>
    <t xml:space="preserve">Projekt zbatim per godina te reja </t>
  </si>
  <si>
    <t>M290066</t>
  </si>
  <si>
    <t>Projekt zbatim per rikonstruksion te godinave</t>
  </si>
  <si>
    <t>nr.institucioni</t>
  </si>
  <si>
    <t>18AD801</t>
  </si>
  <si>
    <t>18AD802</t>
  </si>
  <si>
    <t>18AD803</t>
  </si>
  <si>
    <t>18AD804</t>
  </si>
  <si>
    <r>
      <t xml:space="preserve">I referohet te dhenave te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Buxhetit  te rishikuar  per   vitin 2019 </t>
    </r>
    <r>
      <rPr>
        <sz val="10"/>
        <rFont val="Times New Roman"/>
        <family val="1"/>
      </rPr>
      <t xml:space="preserve">te gjykates tuaj .  </t>
    </r>
  </si>
  <si>
    <t xml:space="preserve"> I referohet te dhenave te situacionit perfundimtare te vitit 2018</t>
  </si>
  <si>
    <t>I referohet te dhenave te buxhetit te fillimit te vitit per gjykaten tuaj . (Buxheti i viti 2019)</t>
  </si>
  <si>
    <t>në 000/lekë</t>
  </si>
  <si>
    <t>Emërtimi</t>
  </si>
  <si>
    <t>Buxheti Gjyqësor</t>
  </si>
  <si>
    <t>Gjykata Rrethit Gjirokastër</t>
  </si>
  <si>
    <t>Republika e Shqipërisë</t>
  </si>
  <si>
    <t>Plani rishikuar gjatë vitit</t>
  </si>
  <si>
    <t>i
Periudhës/progresiv</t>
  </si>
  <si>
    <t>Emërtimi i Treguesit të Performancës/Produktit</t>
  </si>
  <si>
    <t>Treguesit e Performances/Produktet e realizuara nga përdorimi i të ardhurave jashtë limitit</t>
  </si>
  <si>
    <t>SUELA DASHI</t>
  </si>
  <si>
    <t>Ndryshime RPP 2022</t>
  </si>
  <si>
    <t>Ndryshime transferim fondi 2022</t>
  </si>
  <si>
    <t>Buxheti viti 2022</t>
  </si>
  <si>
    <t>Plani i buxhetit viti 2022</t>
  </si>
  <si>
    <t>21AC401</t>
  </si>
  <si>
    <t>Projektet me financim te brendshëm (në 000/lekë)</t>
  </si>
  <si>
    <t>Sasia Faktike viti 2021</t>
  </si>
  <si>
    <t>Shpenzime te viti 2021</t>
  </si>
  <si>
    <t>Kosto per Njesi viti 2021</t>
  </si>
  <si>
    <t>Sasia viti 2022</t>
  </si>
  <si>
    <t xml:space="preserve">Shpenzimet sipas planit vitit 2022
</t>
  </si>
  <si>
    <t>Sasia (sipas planit te rishikuar viti 2022)</t>
  </si>
  <si>
    <t>Kosto per Njesi 
viti 2022</t>
  </si>
  <si>
    <t>Shpenzimet 
(sipas planit te rishikuar viti 2022)</t>
  </si>
  <si>
    <t>Kosto per Njesi 
(sipas planit te rishikuar viti 2022)</t>
  </si>
  <si>
    <t>Fakti viti 2021</t>
  </si>
  <si>
    <t>PBA viti 2022</t>
  </si>
  <si>
    <t>REALIZIMI për periudhën e raportimit (8-mujore/vjetore)</t>
  </si>
  <si>
    <t>Produkti fillim vitit 2022</t>
  </si>
  <si>
    <t>Pajisje elektronike per gjykatat (Skaner Tipi 3 për IT,printer )</t>
  </si>
  <si>
    <t>Blerje pajisje elektronike(fotokopje,komjuter,printer )</t>
  </si>
  <si>
    <t>o5.01.2023</t>
  </si>
  <si>
    <t>Data    05.01.2023</t>
  </si>
  <si>
    <t>Pajisje te tjera ne funksion te aktivitetit te gjykatave(kondicionier 12 BTU,18BTU)</t>
  </si>
  <si>
    <t>Sasia Faktike (ne fund 12 mujori  te vitit 2022)</t>
  </si>
  <si>
    <t>Shpenzimet Faktike (ne fund te 12 mujorit vitit 2022)</t>
  </si>
  <si>
    <t>Kosto per Njesi Faktike (ne fund te 12-m vitit 2022)</t>
  </si>
  <si>
    <t>Detajimi i fondeve buxhetore në investime per Gjykaten Rrethit Gjirokaster per 12 Mujorin   viti 2022</t>
  </si>
</sst>
</file>

<file path=xl/styles.xml><?xml version="1.0" encoding="utf-8"?>
<styleSheet xmlns="http://schemas.openxmlformats.org/spreadsheetml/2006/main">
  <numFmts count="6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kë&quot;;\-#,##0\ &quot;Lekë&quot;"/>
    <numFmt numFmtId="165" formatCode="#,##0\ &quot;Lekë&quot;;[Red]\-#,##0\ &quot;Lekë&quot;"/>
    <numFmt numFmtId="166" formatCode="#,##0.00\ &quot;Lekë&quot;;\-#,##0.00\ &quot;Lekë&quot;"/>
    <numFmt numFmtId="167" formatCode="#,##0.00\ &quot;Lekë&quot;;[Red]\-#,##0.00\ &quot;Lekë&quot;"/>
    <numFmt numFmtId="168" formatCode="_-* #,##0\ &quot;Lekë&quot;_-;\-* #,##0\ &quot;Lekë&quot;_-;_-* &quot;-&quot;\ &quot;Lekë&quot;_-;_-@_-"/>
    <numFmt numFmtId="169" formatCode="_-* #,##0.00\ &quot;Lekë&quot;_-;\-* #,##0.00\ &quot;Lekë&quot;_-;_-* &quot;-&quot;??\ &quot;Lekë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&quot;Lek&quot;;\-#,##0&quot;Lek&quot;"/>
    <numFmt numFmtId="179" formatCode="#,##0&quot;Lek&quot;;[Red]\-#,##0&quot;Lek&quot;"/>
    <numFmt numFmtId="180" formatCode="#,##0.00&quot;Lek&quot;;\-#,##0.00&quot;Lek&quot;"/>
    <numFmt numFmtId="181" formatCode="#,##0.00&quot;Lek&quot;;[Red]\-#,##0.00&quot;Lek&quot;"/>
    <numFmt numFmtId="182" formatCode="_-* #,##0&quot;Lek&quot;_-;\-* #,##0&quot;Lek&quot;_-;_-* &quot;-&quot;&quot;Lek&quot;_-;_-@_-"/>
    <numFmt numFmtId="183" formatCode="_-* #,##0_L_e_k_-;\-* #,##0_L_e_k_-;_-* &quot;-&quot;_L_e_k_-;_-@_-"/>
    <numFmt numFmtId="184" formatCode="_-* #,##0.00&quot;Lek&quot;_-;\-* #,##0.00&quot;Lek&quot;_-;_-* &quot;-&quot;??&quot;Lek&quot;_-;_-@_-"/>
    <numFmt numFmtId="185" formatCode="_-* #,##0.00_L_e_k_-;\-* #,##0.00_L_e_k_-;_-* &quot;-&quot;??_L_e_k_-;_-@_-"/>
    <numFmt numFmtId="186" formatCode="000"/>
    <numFmt numFmtId="187" formatCode="00000"/>
    <numFmt numFmtId="188" formatCode="00"/>
    <numFmt numFmtId="189" formatCode="dd/mm/yy;@"/>
    <numFmt numFmtId="190" formatCode="#,##0_ ;\-#,##0\ 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;[Red]#,##0.00"/>
    <numFmt numFmtId="197" formatCode="_(* #,##0.0_);_(* \(#,##0.0\);_(* &quot;-&quot;??_);_(@_)"/>
    <numFmt numFmtId="198" formatCode="_(* #,##0_);_(* \(#,##0\);_(* &quot;-&quot;??_);_(@_)"/>
    <numFmt numFmtId="199" formatCode="_-* #,##0_-;\-* #,##0_-;_-* &quot;-&quot;??_-;_-@_-"/>
    <numFmt numFmtId="200" formatCode="0.0%"/>
    <numFmt numFmtId="201" formatCode="0_);\(0\)"/>
    <numFmt numFmtId="202" formatCode="0.0"/>
    <numFmt numFmtId="203" formatCode="#,##0.0000"/>
    <numFmt numFmtId="204" formatCode="#,##0.000"/>
    <numFmt numFmtId="205" formatCode="&quot;   &quot;@"/>
    <numFmt numFmtId="206" formatCode="&quot;      &quot;@"/>
    <numFmt numFmtId="207" formatCode="&quot;         &quot;@"/>
    <numFmt numFmtId="208" formatCode="&quot;            &quot;@"/>
    <numFmt numFmtId="209" formatCode="&quot;               &quot;@"/>
    <numFmt numFmtId="210" formatCode="_([$€]* #,##0.00_);_([$€]* \(#,##0.00\);_([$€]* &quot;-&quot;??_);_(@_)"/>
    <numFmt numFmtId="211" formatCode="[&gt;=0.05]#,##0.0;[&lt;=-0.05]\-#,##0.0;?0.0"/>
    <numFmt numFmtId="212" formatCode="[Black]#,##0.0;[Black]\-#,##0.0;;"/>
    <numFmt numFmtId="213" formatCode="[Black][&gt;0.05]#,##0.0;[Black][&lt;-0.05]\-#,##0.0;;"/>
    <numFmt numFmtId="214" formatCode="[Black][&gt;0.5]#,##0;[Black][&lt;-0.5]\-#,##0;;"/>
    <numFmt numFmtId="215" formatCode="General\ \ \ \ \ \ "/>
    <numFmt numFmtId="216" formatCode="0.0\ \ \ \ \ \ \ \ "/>
    <numFmt numFmtId="217" formatCode="mmmm\ yyyy"/>
    <numFmt numFmtId="218" formatCode="#,##0\ &quot;Kč&quot;;\-#,##0\ &quot;Kč&quot;"/>
    <numFmt numFmtId="219" formatCode="#,##0.0____"/>
    <numFmt numFmtId="220" formatCode="\$#,##0.00\ ;\(\$#,##0.00\)"/>
    <numFmt numFmtId="221" formatCode="_-&quot;¢&quot;* #,##0_-;\-&quot;¢&quot;* #,##0_-;_-&quot;¢&quot;* &quot;-&quot;_-;_-@_-"/>
    <numFmt numFmtId="222" formatCode="_-&quot;¢&quot;* #,##0.00_-;\-&quot;¢&quot;* #,##0.00_-;_-&quot;¢&quot;* &quot;-&quot;??_-;_-@_-"/>
    <numFmt numFmtId="223" formatCode="#,##0;[Red]#,##0"/>
  </numFmts>
  <fonts count="6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0"/>
    </font>
    <font>
      <sz val="9"/>
      <name val="Times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u val="single"/>
      <sz val="12"/>
      <name val="Arial"/>
      <family val="2"/>
    </font>
    <font>
      <u val="single"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u val="single"/>
      <sz val="12"/>
      <color indexed="60"/>
      <name val="Arial"/>
      <family val="2"/>
    </font>
    <font>
      <sz val="8"/>
      <color indexed="60"/>
      <name val="Arial"/>
      <family val="2"/>
    </font>
    <font>
      <sz val="10"/>
      <color indexed="60"/>
      <name val="Arial"/>
      <family val="2"/>
    </font>
    <font>
      <b/>
      <sz val="12"/>
      <color indexed="60"/>
      <name val="Arial"/>
      <family val="2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8"/>
      <name val="Calibri"/>
      <family val="2"/>
    </font>
    <font>
      <u val="single"/>
      <sz val="12"/>
      <color rgb="FFC00000"/>
      <name val="Arial"/>
      <family val="2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b/>
      <sz val="12"/>
      <color rgb="FFC00000"/>
      <name val="Arial"/>
      <family val="2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00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</fills>
  <borders count="7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/>
      <bottom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1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205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207" fontId="7" fillId="0" borderId="0" applyFont="0" applyFill="0" applyBorder="0" applyAlignment="0" applyProtection="0"/>
    <xf numFmtId="208" fontId="7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209" fontId="7" fillId="0" borderId="0" applyFont="0" applyFill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3" fontId="0" fillId="8" borderId="1" applyNumberFormat="0">
      <alignment/>
      <protection/>
    </xf>
    <xf numFmtId="0" fontId="11" fillId="20" borderId="2" applyNumberFormat="0" applyAlignment="0" applyProtection="0"/>
    <xf numFmtId="0" fontId="12" fillId="0" borderId="3" applyNumberFormat="0" applyFont="0" applyFill="0" applyAlignment="0" applyProtection="0"/>
    <xf numFmtId="0" fontId="13" fillId="21" borderId="4" applyNumberFormat="0" applyAlignment="0" applyProtection="0"/>
    <xf numFmtId="185" fontId="0" fillId="0" borderId="0" applyFont="0" applyFill="0" applyBorder="0" applyAlignment="0" applyProtection="0"/>
    <xf numFmtId="0" fontId="14" fillId="0" borderId="0">
      <alignment/>
      <protection/>
    </xf>
    <xf numFmtId="183" fontId="0" fillId="0" borderId="0" applyFont="0" applyFill="0" applyBorder="0" applyAlignment="0" applyProtection="0"/>
    <xf numFmtId="204" fontId="15" fillId="0" borderId="0">
      <alignment horizontal="right" vertical="top"/>
      <protection/>
    </xf>
    <xf numFmtId="0" fontId="14" fillId="0" borderId="0">
      <alignment/>
      <protection/>
    </xf>
    <xf numFmtId="0" fontId="14" fillId="0" borderId="0">
      <alignment/>
      <protection/>
    </xf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0" fillId="20" borderId="0" applyNumberFormat="0" applyBorder="0" applyProtection="0">
      <alignment/>
    </xf>
    <xf numFmtId="210" fontId="0" fillId="0" borderId="0" applyFont="0" applyFill="0" applyBorder="0" applyAlignment="0" applyProtection="0"/>
    <xf numFmtId="200" fontId="0" fillId="5" borderId="5" applyNumberFormat="0" applyFont="0" applyBorder="0" applyAlignment="0" applyProtection="0"/>
    <xf numFmtId="0" fontId="16" fillId="0" borderId="0" applyNumberForma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7" fillId="4" borderId="0" applyNumberFormat="0" applyBorder="0" applyAlignment="0" applyProtection="0"/>
    <xf numFmtId="38" fontId="2" fillId="20" borderId="0" applyNumberFormat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91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21" fillId="7" borderId="2" applyNumberFormat="0" applyAlignment="0" applyProtection="0"/>
    <xf numFmtId="10" fontId="2" fillId="22" borderId="9" applyNumberFormat="0" applyBorder="0" applyAlignment="0" applyProtection="0"/>
    <xf numFmtId="3" fontId="0" fillId="7" borderId="0" applyNumberFormat="0" applyBorder="0">
      <alignment/>
      <protection/>
    </xf>
    <xf numFmtId="191" fontId="22" fillId="0" borderId="0">
      <alignment/>
      <protection/>
    </xf>
    <xf numFmtId="0" fontId="23" fillId="0" borderId="10" applyNumberFormat="0" applyFill="0" applyAlignment="0" applyProtection="0"/>
    <xf numFmtId="218" fontId="12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0" fillId="4" borderId="1" applyNumberFormat="0">
      <alignment/>
      <protection/>
    </xf>
    <xf numFmtId="3" fontId="0" fillId="23" borderId="1" applyNumberFormat="0" applyFont="0" applyAlignment="0">
      <protection/>
    </xf>
    <xf numFmtId="221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25" fillId="23" borderId="0" applyNumberFormat="0" applyBorder="0" applyAlignment="0" applyProtection="0"/>
    <xf numFmtId="0" fontId="26" fillId="0" borderId="0">
      <alignment/>
      <protection/>
    </xf>
    <xf numFmtId="0" fontId="2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211" fontId="24" fillId="0" borderId="0" applyFill="0" applyBorder="0" applyAlignment="0" applyProtection="0"/>
    <xf numFmtId="0" fontId="0" fillId="0" borderId="0">
      <alignment/>
      <protection/>
    </xf>
    <xf numFmtId="0" fontId="0" fillId="24" borderId="1" applyNumberFormat="0" applyFont="0" applyAlignment="0" applyProtection="0"/>
    <xf numFmtId="0" fontId="28" fillId="20" borderId="11" applyNumberFormat="0" applyAlignment="0" applyProtection="0"/>
    <xf numFmtId="40" fontId="6" fillId="2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12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214" fontId="7" fillId="0" borderId="0" applyFont="0" applyFill="0" applyBorder="0" applyAlignment="0" applyProtection="0"/>
    <xf numFmtId="2" fontId="12" fillId="0" borderId="0" applyFont="0" applyFill="0" applyBorder="0" applyAlignment="0" applyProtection="0"/>
    <xf numFmtId="219" fontId="24" fillId="0" borderId="0" applyFill="0" applyBorder="0" applyAlignment="0">
      <protection/>
    </xf>
    <xf numFmtId="3" fontId="0" fillId="25" borderId="1" applyNumberFormat="0">
      <alignment/>
      <protection/>
    </xf>
    <xf numFmtId="0" fontId="7" fillId="0" borderId="0">
      <alignment/>
      <protection/>
    </xf>
    <xf numFmtId="0" fontId="29" fillId="0" borderId="0">
      <alignment/>
      <protection/>
    </xf>
    <xf numFmtId="0" fontId="6" fillId="0" borderId="0">
      <alignment vertical="top"/>
      <protection/>
    </xf>
    <xf numFmtId="0" fontId="0" fillId="0" borderId="0" applyNumberFormat="0">
      <alignment/>
      <protection/>
    </xf>
    <xf numFmtId="0" fontId="30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24" fillId="0" borderId="0">
      <alignment/>
      <protection/>
    </xf>
    <xf numFmtId="0" fontId="35" fillId="0" borderId="0">
      <alignment horizontal="left" wrapText="1"/>
      <protection/>
    </xf>
    <xf numFmtId="0" fontId="36" fillId="0" borderId="13" applyNumberFormat="0" applyFont="0" applyFill="0" applyBorder="0" applyAlignment="0" applyProtection="0"/>
    <xf numFmtId="215" fontId="7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216" fontId="36" fillId="0" borderId="0" applyNumberFormat="0" applyFont="0" applyFill="0" applyBorder="0" applyAlignment="0" applyProtection="0"/>
    <xf numFmtId="0" fontId="24" fillId="0" borderId="13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217" fontId="24" fillId="0" borderId="0">
      <alignment horizontal="right"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202" fontId="5" fillId="0" borderId="0">
      <alignment horizontal="right"/>
      <protection/>
    </xf>
    <xf numFmtId="0" fontId="39" fillId="0" borderId="0" applyProtection="0">
      <alignment/>
    </xf>
    <xf numFmtId="220" fontId="39" fillId="0" borderId="0" applyProtection="0">
      <alignment/>
    </xf>
    <xf numFmtId="0" fontId="40" fillId="0" borderId="0" applyProtection="0">
      <alignment/>
    </xf>
    <xf numFmtId="0" fontId="41" fillId="0" borderId="0" applyProtection="0">
      <alignment/>
    </xf>
    <xf numFmtId="0" fontId="39" fillId="0" borderId="14" applyProtection="0">
      <alignment/>
    </xf>
    <xf numFmtId="0" fontId="39" fillId="0" borderId="0">
      <alignment/>
      <protection/>
    </xf>
    <xf numFmtId="10" fontId="39" fillId="0" borderId="0" applyProtection="0">
      <alignment/>
    </xf>
    <xf numFmtId="0" fontId="39" fillId="0" borderId="0">
      <alignment/>
      <protection/>
    </xf>
    <xf numFmtId="2" fontId="39" fillId="0" borderId="0" applyProtection="0">
      <alignment/>
    </xf>
    <xf numFmtId="4" fontId="39" fillId="0" borderId="0" applyProtection="0">
      <alignment/>
    </xf>
  </cellStyleXfs>
  <cellXfs count="304">
    <xf numFmtId="0" fontId="0" fillId="0" borderId="0" xfId="0" applyAlignment="1">
      <alignment/>
    </xf>
    <xf numFmtId="0" fontId="2" fillId="0" borderId="0" xfId="0" applyFont="1" applyAlignment="1">
      <alignment/>
    </xf>
    <xf numFmtId="0" fontId="58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58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104" applyFill="1" applyAlignment="1">
      <alignment vertical="center" wrapText="1"/>
      <protection/>
    </xf>
    <xf numFmtId="0" fontId="0" fillId="0" borderId="0" xfId="104" applyFill="1" applyAlignment="1">
      <alignment vertical="center"/>
      <protection/>
    </xf>
    <xf numFmtId="0" fontId="60" fillId="0" borderId="0" xfId="104" applyFont="1" applyFill="1" applyAlignment="1">
      <alignment vertical="center"/>
      <protection/>
    </xf>
    <xf numFmtId="0" fontId="58" fillId="0" borderId="0" xfId="104" applyFont="1" applyFill="1" applyAlignment="1">
      <alignment vertical="center"/>
      <protection/>
    </xf>
    <xf numFmtId="0" fontId="6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4" fillId="26" borderId="0" xfId="0" applyFont="1" applyFill="1" applyAlignment="1">
      <alignment/>
    </xf>
    <xf numFmtId="0" fontId="24" fillId="26" borderId="0" xfId="0" applyFont="1" applyFill="1" applyAlignment="1">
      <alignment horizontal="center"/>
    </xf>
    <xf numFmtId="0" fontId="0" fillId="26" borderId="0" xfId="0" applyFont="1" applyFill="1" applyAlignment="1">
      <alignment/>
    </xf>
    <xf numFmtId="0" fontId="42" fillId="26" borderId="0" xfId="0" applyFont="1" applyFill="1" applyAlignment="1">
      <alignment/>
    </xf>
    <xf numFmtId="0" fontId="43" fillId="26" borderId="0" xfId="0" applyFont="1" applyFill="1" applyAlignment="1">
      <alignment/>
    </xf>
    <xf numFmtId="0" fontId="43" fillId="26" borderId="0" xfId="0" applyFont="1" applyFill="1" applyAlignment="1">
      <alignment horizontal="center"/>
    </xf>
    <xf numFmtId="0" fontId="44" fillId="26" borderId="0" xfId="0" applyFont="1" applyFill="1" applyAlignment="1">
      <alignment/>
    </xf>
    <xf numFmtId="0" fontId="33" fillId="26" borderId="0" xfId="0" applyFont="1" applyFill="1" applyAlignment="1">
      <alignment/>
    </xf>
    <xf numFmtId="0" fontId="2" fillId="26" borderId="0" xfId="0" applyFont="1" applyFill="1" applyAlignment="1">
      <alignment/>
    </xf>
    <xf numFmtId="0" fontId="33" fillId="26" borderId="0" xfId="0" applyFont="1" applyFill="1" applyAlignment="1">
      <alignment horizontal="center"/>
    </xf>
    <xf numFmtId="0" fontId="24" fillId="26" borderId="15" xfId="0" applyFont="1" applyFill="1" applyBorder="1" applyAlignment="1">
      <alignment/>
    </xf>
    <xf numFmtId="0" fontId="24" fillId="26" borderId="16" xfId="0" applyFont="1" applyFill="1" applyBorder="1" applyAlignment="1">
      <alignment/>
    </xf>
    <xf numFmtId="0" fontId="24" fillId="26" borderId="16" xfId="0" applyFont="1" applyFill="1" applyBorder="1" applyAlignment="1">
      <alignment horizontal="center"/>
    </xf>
    <xf numFmtId="0" fontId="24" fillId="26" borderId="17" xfId="0" applyFont="1" applyFill="1" applyBorder="1" applyAlignment="1">
      <alignment horizontal="center"/>
    </xf>
    <xf numFmtId="0" fontId="33" fillId="26" borderId="9" xfId="0" applyFont="1" applyFill="1" applyBorder="1" applyAlignment="1">
      <alignment horizontal="center"/>
    </xf>
    <xf numFmtId="0" fontId="33" fillId="26" borderId="18" xfId="0" applyFont="1" applyFill="1" applyBorder="1" applyAlignment="1">
      <alignment/>
    </xf>
    <xf numFmtId="0" fontId="24" fillId="26" borderId="0" xfId="0" applyFont="1" applyFill="1" applyBorder="1" applyAlignment="1">
      <alignment horizontal="left"/>
    </xf>
    <xf numFmtId="0" fontId="24" fillId="26" borderId="0" xfId="0" applyFont="1" applyFill="1" applyBorder="1" applyAlignment="1">
      <alignment horizontal="center"/>
    </xf>
    <xf numFmtId="0" fontId="33" fillId="26" borderId="0" xfId="0" applyFont="1" applyFill="1" applyBorder="1" applyAlignment="1">
      <alignment horizontal="center"/>
    </xf>
    <xf numFmtId="0" fontId="24" fillId="26" borderId="19" xfId="0" applyFont="1" applyFill="1" applyBorder="1" applyAlignment="1">
      <alignment horizontal="center"/>
    </xf>
    <xf numFmtId="49" fontId="33" fillId="26" borderId="20" xfId="0" applyNumberFormat="1" applyFont="1" applyFill="1" applyBorder="1" applyAlignment="1">
      <alignment horizontal="center" vertical="center"/>
    </xf>
    <xf numFmtId="49" fontId="33" fillId="26" borderId="21" xfId="0" applyNumberFormat="1" applyFont="1" applyFill="1" applyBorder="1" applyAlignment="1">
      <alignment horizontal="center" vertical="center"/>
    </xf>
    <xf numFmtId="0" fontId="33" fillId="26" borderId="22" xfId="0" applyFont="1" applyFill="1" applyBorder="1" applyAlignment="1">
      <alignment horizontal="center" vertical="center"/>
    </xf>
    <xf numFmtId="0" fontId="33" fillId="26" borderId="23" xfId="0" applyFont="1" applyFill="1" applyBorder="1" applyAlignment="1">
      <alignment horizontal="center" vertical="center"/>
    </xf>
    <xf numFmtId="0" fontId="33" fillId="26" borderId="24" xfId="0" applyFont="1" applyFill="1" applyBorder="1" applyAlignment="1">
      <alignment horizontal="center" vertical="center"/>
    </xf>
    <xf numFmtId="0" fontId="33" fillId="26" borderId="22" xfId="0" applyFont="1" applyFill="1" applyBorder="1" applyAlignment="1">
      <alignment horizontal="center" vertical="center" wrapText="1"/>
    </xf>
    <xf numFmtId="49" fontId="33" fillId="26" borderId="23" xfId="0" applyNumberFormat="1" applyFont="1" applyFill="1" applyBorder="1" applyAlignment="1">
      <alignment horizontal="center"/>
    </xf>
    <xf numFmtId="0" fontId="33" fillId="26" borderId="25" xfId="0" applyFont="1" applyFill="1" applyBorder="1" applyAlignment="1">
      <alignment horizontal="center"/>
    </xf>
    <xf numFmtId="191" fontId="24" fillId="26" borderId="20" xfId="0" applyNumberFormat="1" applyFont="1" applyFill="1" applyBorder="1" applyAlignment="1">
      <alignment horizontal="center"/>
    </xf>
    <xf numFmtId="191" fontId="24" fillId="26" borderId="21" xfId="0" applyNumberFormat="1" applyFont="1" applyFill="1" applyBorder="1" applyAlignment="1">
      <alignment horizontal="center"/>
    </xf>
    <xf numFmtId="191" fontId="33" fillId="26" borderId="26" xfId="0" applyNumberFormat="1" applyFont="1" applyFill="1" applyBorder="1" applyAlignment="1">
      <alignment horizontal="center" vertical="top" wrapText="1"/>
    </xf>
    <xf numFmtId="191" fontId="33" fillId="26" borderId="27" xfId="0" applyNumberFormat="1" applyFont="1" applyFill="1" applyBorder="1" applyAlignment="1">
      <alignment horizontal="center" vertical="top" wrapText="1"/>
    </xf>
    <xf numFmtId="0" fontId="24" fillId="26" borderId="28" xfId="0" applyFont="1" applyFill="1" applyBorder="1" applyAlignment="1">
      <alignment horizontal="center"/>
    </xf>
    <xf numFmtId="191" fontId="24" fillId="26" borderId="29" xfId="0" applyNumberFormat="1" applyFont="1" applyFill="1" applyBorder="1" applyAlignment="1">
      <alignment horizontal="center"/>
    </xf>
    <xf numFmtId="0" fontId="33" fillId="26" borderId="30" xfId="0" applyFont="1" applyFill="1" applyBorder="1" applyAlignment="1">
      <alignment vertical="center" wrapText="1"/>
    </xf>
    <xf numFmtId="0" fontId="24" fillId="26" borderId="9" xfId="0" applyFont="1" applyFill="1" applyBorder="1" applyAlignment="1">
      <alignment horizontal="center"/>
    </xf>
    <xf numFmtId="0" fontId="1" fillId="26" borderId="0" xfId="0" applyFont="1" applyFill="1" applyAlignment="1">
      <alignment/>
    </xf>
    <xf numFmtId="0" fontId="24" fillId="26" borderId="25" xfId="0" applyFont="1" applyFill="1" applyBorder="1" applyAlignment="1">
      <alignment horizontal="left"/>
    </xf>
    <xf numFmtId="0" fontId="42" fillId="26" borderId="0" xfId="0" applyFont="1" applyFill="1" applyAlignment="1">
      <alignment horizontal="left"/>
    </xf>
    <xf numFmtId="0" fontId="24" fillId="26" borderId="0" xfId="0" applyFont="1" applyFill="1" applyBorder="1" applyAlignment="1">
      <alignment/>
    </xf>
    <xf numFmtId="0" fontId="33" fillId="26" borderId="31" xfId="0" applyFont="1" applyFill="1" applyBorder="1" applyAlignment="1">
      <alignment horizontal="center"/>
    </xf>
    <xf numFmtId="0" fontId="33" fillId="26" borderId="16" xfId="0" applyFont="1" applyFill="1" applyBorder="1" applyAlignment="1">
      <alignment horizontal="center"/>
    </xf>
    <xf numFmtId="0" fontId="24" fillId="26" borderId="32" xfId="0" applyFont="1" applyFill="1" applyBorder="1" applyAlignment="1">
      <alignment horizontal="center"/>
    </xf>
    <xf numFmtId="0" fontId="33" fillId="26" borderId="33" xfId="0" applyFont="1" applyFill="1" applyBorder="1" applyAlignment="1">
      <alignment horizontal="center"/>
    </xf>
    <xf numFmtId="0" fontId="24" fillId="26" borderId="13" xfId="0" applyFont="1" applyFill="1" applyBorder="1" applyAlignment="1">
      <alignment/>
    </xf>
    <xf numFmtId="0" fontId="24" fillId="26" borderId="34" xfId="0" applyFont="1" applyFill="1" applyBorder="1" applyAlignment="1">
      <alignment/>
    </xf>
    <xf numFmtId="0" fontId="24" fillId="26" borderId="33" xfId="0" applyFont="1" applyFill="1" applyBorder="1" applyAlignment="1">
      <alignment horizontal="center"/>
    </xf>
    <xf numFmtId="191" fontId="24" fillId="26" borderId="9" xfId="0" applyNumberFormat="1" applyFont="1" applyFill="1" applyBorder="1" applyAlignment="1">
      <alignment horizontal="center"/>
    </xf>
    <xf numFmtId="191" fontId="24" fillId="26" borderId="35" xfId="0" applyNumberFormat="1" applyFont="1" applyFill="1" applyBorder="1" applyAlignment="1">
      <alignment horizontal="center"/>
    </xf>
    <xf numFmtId="0" fontId="34" fillId="26" borderId="33" xfId="0" applyFont="1" applyFill="1" applyBorder="1" applyAlignment="1">
      <alignment horizontal="center"/>
    </xf>
    <xf numFmtId="0" fontId="34" fillId="26" borderId="25" xfId="0" applyFont="1" applyFill="1" applyBorder="1" applyAlignment="1">
      <alignment horizontal="center"/>
    </xf>
    <xf numFmtId="191" fontId="34" fillId="26" borderId="9" xfId="0" applyNumberFormat="1" applyFont="1" applyFill="1" applyBorder="1" applyAlignment="1">
      <alignment horizontal="center"/>
    </xf>
    <xf numFmtId="191" fontId="33" fillId="26" borderId="35" xfId="0" applyNumberFormat="1" applyFont="1" applyFill="1" applyBorder="1" applyAlignment="1">
      <alignment horizontal="center"/>
    </xf>
    <xf numFmtId="191" fontId="33" fillId="26" borderId="9" xfId="0" applyNumberFormat="1" applyFont="1" applyFill="1" applyBorder="1" applyAlignment="1">
      <alignment horizontal="center"/>
    </xf>
    <xf numFmtId="191" fontId="33" fillId="26" borderId="36" xfId="0" applyNumberFormat="1" applyFont="1" applyFill="1" applyBorder="1" applyAlignment="1">
      <alignment horizontal="center"/>
    </xf>
    <xf numFmtId="191" fontId="33" fillId="26" borderId="37" xfId="0" applyNumberFormat="1" applyFont="1" applyFill="1" applyBorder="1" applyAlignment="1">
      <alignment horizontal="center"/>
    </xf>
    <xf numFmtId="191" fontId="33" fillId="26" borderId="0" xfId="0" applyNumberFormat="1" applyFont="1" applyFill="1" applyBorder="1" applyAlignment="1">
      <alignment wrapText="1"/>
    </xf>
    <xf numFmtId="191" fontId="33" fillId="26" borderId="0" xfId="0" applyNumberFormat="1" applyFont="1" applyFill="1" applyBorder="1" applyAlignment="1">
      <alignment horizontal="center"/>
    </xf>
    <xf numFmtId="0" fontId="24" fillId="26" borderId="9" xfId="0" applyFont="1" applyFill="1" applyBorder="1" applyAlignment="1">
      <alignment/>
    </xf>
    <xf numFmtId="0" fontId="33" fillId="26" borderId="9" xfId="0" applyFont="1" applyFill="1" applyBorder="1" applyAlignment="1">
      <alignment horizontal="left"/>
    </xf>
    <xf numFmtId="0" fontId="33" fillId="26" borderId="38" xfId="0" applyFont="1" applyFill="1" applyBorder="1" applyAlignment="1">
      <alignment horizontal="center"/>
    </xf>
    <xf numFmtId="49" fontId="33" fillId="26" borderId="35" xfId="0" applyNumberFormat="1" applyFont="1" applyFill="1" applyBorder="1" applyAlignment="1">
      <alignment horizontal="center"/>
    </xf>
    <xf numFmtId="0" fontId="33" fillId="26" borderId="0" xfId="0" applyFont="1" applyFill="1" applyBorder="1" applyAlignment="1">
      <alignment horizontal="center" vertical="center"/>
    </xf>
    <xf numFmtId="0" fontId="42" fillId="26" borderId="0" xfId="0" applyFont="1" applyFill="1" applyBorder="1" applyAlignment="1">
      <alignment/>
    </xf>
    <xf numFmtId="0" fontId="43" fillId="26" borderId="0" xfId="0" applyFont="1" applyFill="1" applyBorder="1" applyAlignment="1">
      <alignment/>
    </xf>
    <xf numFmtId="0" fontId="33" fillId="26" borderId="33" xfId="0" applyFont="1" applyFill="1" applyBorder="1" applyAlignment="1">
      <alignment horizontal="center" vertical="center"/>
    </xf>
    <xf numFmtId="0" fontId="33" fillId="26" borderId="9" xfId="0" applyFont="1" applyFill="1" applyBorder="1" applyAlignment="1">
      <alignment horizontal="center" vertical="center"/>
    </xf>
    <xf numFmtId="0" fontId="24" fillId="26" borderId="0" xfId="0" applyFont="1" applyFill="1" applyBorder="1" applyAlignment="1">
      <alignment/>
    </xf>
    <xf numFmtId="0" fontId="24" fillId="26" borderId="18" xfId="0" applyFont="1" applyFill="1" applyBorder="1" applyAlignment="1">
      <alignment horizontal="center" vertical="center"/>
    </xf>
    <xf numFmtId="0" fontId="24" fillId="26" borderId="0" xfId="0" applyFont="1" applyFill="1" applyBorder="1" applyAlignment="1">
      <alignment horizontal="center" vertical="center"/>
    </xf>
    <xf numFmtId="0" fontId="33" fillId="26" borderId="5" xfId="0" applyFont="1" applyFill="1" applyBorder="1" applyAlignment="1">
      <alignment horizontal="left"/>
    </xf>
    <xf numFmtId="0" fontId="33" fillId="26" borderId="0" xfId="0" applyFont="1" applyFill="1" applyBorder="1" applyAlignment="1">
      <alignment horizontal="left"/>
    </xf>
    <xf numFmtId="49" fontId="33" fillId="26" borderId="33" xfId="0" applyNumberFormat="1" applyFont="1" applyFill="1" applyBorder="1" applyAlignment="1">
      <alignment horizontal="center" vertical="center"/>
    </xf>
    <xf numFmtId="3" fontId="24" fillId="26" borderId="9" xfId="0" applyNumberFormat="1" applyFont="1" applyFill="1" applyBorder="1" applyAlignment="1">
      <alignment horizontal="center" vertical="center"/>
    </xf>
    <xf numFmtId="3" fontId="24" fillId="26" borderId="35" xfId="0" applyNumberFormat="1" applyFont="1" applyFill="1" applyBorder="1" applyAlignment="1">
      <alignment horizontal="center" vertical="center"/>
    </xf>
    <xf numFmtId="191" fontId="24" fillId="26" borderId="9" xfId="0" applyNumberFormat="1" applyFont="1" applyFill="1" applyBorder="1" applyAlignment="1">
      <alignment horizontal="center" vertical="center"/>
    </xf>
    <xf numFmtId="191" fontId="24" fillId="26" borderId="0" xfId="0" applyNumberFormat="1" applyFont="1" applyFill="1" applyBorder="1" applyAlignment="1">
      <alignment horizontal="center" vertical="center"/>
    </xf>
    <xf numFmtId="0" fontId="24" fillId="26" borderId="9" xfId="0" applyFont="1" applyFill="1" applyBorder="1" applyAlignment="1">
      <alignment horizontal="center" vertical="center"/>
    </xf>
    <xf numFmtId="49" fontId="33" fillId="26" borderId="39" xfId="0" applyNumberFormat="1" applyFont="1" applyFill="1" applyBorder="1" applyAlignment="1">
      <alignment horizontal="center" vertical="center"/>
    </xf>
    <xf numFmtId="0" fontId="24" fillId="26" borderId="36" xfId="0" applyFont="1" applyFill="1" applyBorder="1" applyAlignment="1">
      <alignment horizontal="center" vertical="center"/>
    </xf>
    <xf numFmtId="3" fontId="24" fillId="26" borderId="36" xfId="0" applyNumberFormat="1" applyFont="1" applyFill="1" applyBorder="1" applyAlignment="1">
      <alignment horizontal="center" vertical="center"/>
    </xf>
    <xf numFmtId="0" fontId="33" fillId="26" borderId="25" xfId="0" applyFont="1" applyFill="1" applyBorder="1" applyAlignment="1">
      <alignment horizontal="left" vertical="center"/>
    </xf>
    <xf numFmtId="0" fontId="33" fillId="26" borderId="40" xfId="0" applyFont="1" applyFill="1" applyBorder="1" applyAlignment="1">
      <alignment horizontal="center" vertical="center" wrapText="1"/>
    </xf>
    <xf numFmtId="0" fontId="33" fillId="26" borderId="33" xfId="0" applyFont="1" applyFill="1" applyBorder="1" applyAlignment="1">
      <alignment horizontal="center" vertical="center" wrapText="1"/>
    </xf>
    <xf numFmtId="0" fontId="33" fillId="26" borderId="41" xfId="0" applyFont="1" applyFill="1" applyBorder="1" applyAlignment="1">
      <alignment horizontal="center" vertical="center" wrapText="1"/>
    </xf>
    <xf numFmtId="0" fontId="33" fillId="26" borderId="9" xfId="0" applyFont="1" applyFill="1" applyBorder="1" applyAlignment="1">
      <alignment horizontal="center" vertical="center" wrapText="1"/>
    </xf>
    <xf numFmtId="0" fontId="24" fillId="26" borderId="9" xfId="0" applyFont="1" applyFill="1" applyBorder="1" applyAlignment="1">
      <alignment horizontal="center" vertical="center" wrapText="1"/>
    </xf>
    <xf numFmtId="0" fontId="24" fillId="26" borderId="33" xfId="0" applyFont="1" applyFill="1" applyBorder="1" applyAlignment="1">
      <alignment/>
    </xf>
    <xf numFmtId="0" fontId="33" fillId="26" borderId="40" xfId="0" applyFont="1" applyFill="1" applyBorder="1" applyAlignment="1">
      <alignment horizontal="center"/>
    </xf>
    <xf numFmtId="0" fontId="33" fillId="26" borderId="41" xfId="0" applyFont="1" applyFill="1" applyBorder="1" applyAlignment="1">
      <alignment horizontal="center"/>
    </xf>
    <xf numFmtId="0" fontId="33" fillId="26" borderId="35" xfId="0" applyFont="1" applyFill="1" applyBorder="1" applyAlignment="1">
      <alignment horizontal="center" vertical="center" wrapText="1"/>
    </xf>
    <xf numFmtId="0" fontId="33" fillId="26" borderId="36" xfId="0" applyFont="1" applyFill="1" applyBorder="1" applyAlignment="1">
      <alignment horizontal="center" vertical="center"/>
    </xf>
    <xf numFmtId="3" fontId="24" fillId="26" borderId="37" xfId="0" applyNumberFormat="1" applyFont="1" applyFill="1" applyBorder="1" applyAlignment="1">
      <alignment horizontal="center" vertical="center"/>
    </xf>
    <xf numFmtId="0" fontId="33" fillId="26" borderId="42" xfId="0" applyFont="1" applyFill="1" applyBorder="1" applyAlignment="1">
      <alignment horizontal="center" vertical="center"/>
    </xf>
    <xf numFmtId="0" fontId="33" fillId="26" borderId="35" xfId="0" applyFont="1" applyFill="1" applyBorder="1" applyAlignment="1">
      <alignment horizontal="center" vertical="center"/>
    </xf>
    <xf numFmtId="0" fontId="24" fillId="26" borderId="35" xfId="0" applyFont="1" applyFill="1" applyBorder="1" applyAlignment="1">
      <alignment horizontal="center"/>
    </xf>
    <xf numFmtId="0" fontId="24" fillId="26" borderId="33" xfId="0" applyFont="1" applyFill="1" applyBorder="1" applyAlignment="1">
      <alignment horizontal="left"/>
    </xf>
    <xf numFmtId="0" fontId="24" fillId="26" borderId="39" xfId="0" applyFont="1" applyFill="1" applyBorder="1" applyAlignment="1">
      <alignment horizontal="left"/>
    </xf>
    <xf numFmtId="191" fontId="24" fillId="26" borderId="36" xfId="0" applyNumberFormat="1" applyFont="1" applyFill="1" applyBorder="1" applyAlignment="1">
      <alignment horizontal="left" vertical="center"/>
    </xf>
    <xf numFmtId="0" fontId="24" fillId="26" borderId="36" xfId="0" applyFont="1" applyFill="1" applyBorder="1" applyAlignment="1">
      <alignment horizontal="left"/>
    </xf>
    <xf numFmtId="191" fontId="24" fillId="26" borderId="36" xfId="0" applyNumberFormat="1" applyFont="1" applyFill="1" applyBorder="1" applyAlignment="1">
      <alignment horizontal="center" vertical="center"/>
    </xf>
    <xf numFmtId="0" fontId="24" fillId="26" borderId="37" xfId="0" applyFont="1" applyFill="1" applyBorder="1" applyAlignment="1">
      <alignment horizontal="center"/>
    </xf>
    <xf numFmtId="0" fontId="45" fillId="26" borderId="0" xfId="104" applyFont="1" applyFill="1" applyAlignment="1">
      <alignment vertical="center"/>
      <protection/>
    </xf>
    <xf numFmtId="0" fontId="45" fillId="26" borderId="0" xfId="104" applyFont="1" applyFill="1" applyAlignment="1">
      <alignment horizontal="left" vertical="center"/>
      <protection/>
    </xf>
    <xf numFmtId="0" fontId="45" fillId="26" borderId="0" xfId="104" applyFont="1" applyFill="1" applyBorder="1" applyAlignment="1">
      <alignment vertical="center"/>
      <protection/>
    </xf>
    <xf numFmtId="0" fontId="33" fillId="26" borderId="0" xfId="104" applyFont="1" applyFill="1" applyAlignment="1">
      <alignment vertical="center"/>
      <protection/>
    </xf>
    <xf numFmtId="0" fontId="24" fillId="26" borderId="0" xfId="104" applyFont="1" applyFill="1" applyAlignment="1">
      <alignment vertical="center"/>
      <protection/>
    </xf>
    <xf numFmtId="0" fontId="24" fillId="26" borderId="0" xfId="104" applyFont="1" applyFill="1" applyBorder="1" applyAlignment="1">
      <alignment vertical="center"/>
      <protection/>
    </xf>
    <xf numFmtId="0" fontId="24" fillId="26" borderId="0" xfId="104" applyFont="1" applyFill="1" applyAlignment="1">
      <alignment vertical="center" wrapText="1"/>
      <protection/>
    </xf>
    <xf numFmtId="0" fontId="33" fillId="26" borderId="0" xfId="104" applyFont="1" applyFill="1" applyAlignment="1">
      <alignment vertical="center" wrapText="1"/>
      <protection/>
    </xf>
    <xf numFmtId="0" fontId="24" fillId="26" borderId="0" xfId="104" applyFont="1" applyFill="1" applyBorder="1" applyAlignment="1">
      <alignment vertical="center" wrapText="1"/>
      <protection/>
    </xf>
    <xf numFmtId="0" fontId="46" fillId="26" borderId="43" xfId="104" applyFont="1" applyFill="1" applyBorder="1" applyAlignment="1">
      <alignment horizontal="center" vertical="center" wrapText="1"/>
      <protection/>
    </xf>
    <xf numFmtId="0" fontId="46" fillId="26" borderId="22" xfId="104" applyFont="1" applyFill="1" applyBorder="1" applyAlignment="1">
      <alignment horizontal="center" vertical="center" wrapText="1"/>
      <protection/>
    </xf>
    <xf numFmtId="0" fontId="46" fillId="26" borderId="28" xfId="104" applyFont="1" applyFill="1" applyBorder="1" applyAlignment="1">
      <alignment horizontal="center" vertical="center" wrapText="1"/>
      <protection/>
    </xf>
    <xf numFmtId="0" fontId="24" fillId="26" borderId="44" xfId="104" applyFont="1" applyFill="1" applyBorder="1" applyAlignment="1">
      <alignment vertical="center" wrapText="1"/>
      <protection/>
    </xf>
    <xf numFmtId="0" fontId="24" fillId="26" borderId="45" xfId="104" applyFont="1" applyFill="1" applyBorder="1" applyAlignment="1">
      <alignment vertical="center" wrapText="1"/>
      <protection/>
    </xf>
    <xf numFmtId="0" fontId="24" fillId="26" borderId="9" xfId="104" applyFont="1" applyFill="1" applyBorder="1" applyAlignment="1">
      <alignment vertical="center" wrapText="1"/>
      <protection/>
    </xf>
    <xf numFmtId="0" fontId="24" fillId="26" borderId="35" xfId="104" applyFont="1" applyFill="1" applyBorder="1" applyAlignment="1">
      <alignment vertical="center" wrapText="1"/>
      <protection/>
    </xf>
    <xf numFmtId="0" fontId="24" fillId="26" borderId="39" xfId="104" applyFont="1" applyFill="1" applyBorder="1" applyAlignment="1">
      <alignment vertical="center" wrapText="1"/>
      <protection/>
    </xf>
    <xf numFmtId="0" fontId="24" fillId="26" borderId="36" xfId="104" applyFont="1" applyFill="1" applyBorder="1" applyAlignment="1">
      <alignment vertical="center" wrapText="1"/>
      <protection/>
    </xf>
    <xf numFmtId="0" fontId="24" fillId="26" borderId="37" xfId="104" applyFont="1" applyFill="1" applyBorder="1" applyAlignment="1">
      <alignment vertical="center" wrapText="1"/>
      <protection/>
    </xf>
    <xf numFmtId="0" fontId="47" fillId="26" borderId="9" xfId="0" applyFont="1" applyFill="1" applyBorder="1" applyAlignment="1">
      <alignment horizontal="center"/>
    </xf>
    <xf numFmtId="0" fontId="42" fillId="26" borderId="0" xfId="104" applyFont="1" applyFill="1" applyAlignment="1">
      <alignment vertical="center"/>
      <protection/>
    </xf>
    <xf numFmtId="0" fontId="43" fillId="26" borderId="0" xfId="104" applyFont="1" applyFill="1" applyAlignment="1">
      <alignment vertical="center"/>
      <protection/>
    </xf>
    <xf numFmtId="0" fontId="24" fillId="26" borderId="44" xfId="106" applyFont="1" applyFill="1" applyBorder="1" applyAlignment="1">
      <alignment horizontal="center" wrapText="1"/>
      <protection/>
    </xf>
    <xf numFmtId="0" fontId="24" fillId="0" borderId="44" xfId="106" applyFont="1" applyBorder="1">
      <alignment/>
      <protection/>
    </xf>
    <xf numFmtId="0" fontId="1" fillId="0" borderId="0" xfId="104" applyFont="1">
      <alignment/>
      <protection/>
    </xf>
    <xf numFmtId="0" fontId="1" fillId="0" borderId="46" xfId="104" applyFont="1" applyBorder="1" applyAlignment="1">
      <alignment horizontal="center"/>
      <protection/>
    </xf>
    <xf numFmtId="0" fontId="24" fillId="0" borderId="0" xfId="104" applyFont="1">
      <alignment/>
      <protection/>
    </xf>
    <xf numFmtId="0" fontId="33" fillId="0" borderId="0" xfId="104" applyFont="1">
      <alignment/>
      <protection/>
    </xf>
    <xf numFmtId="3" fontId="24" fillId="0" borderId="0" xfId="104" applyNumberFormat="1" applyFont="1">
      <alignment/>
      <protection/>
    </xf>
    <xf numFmtId="0" fontId="0" fillId="0" borderId="0" xfId="104" applyFont="1">
      <alignment/>
      <protection/>
    </xf>
    <xf numFmtId="0" fontId="24" fillId="1" borderId="40" xfId="104" applyFont="1" applyFill="1" applyBorder="1">
      <alignment/>
      <protection/>
    </xf>
    <xf numFmtId="0" fontId="33" fillId="1" borderId="41" xfId="104" applyFont="1" applyFill="1" applyBorder="1">
      <alignment/>
      <protection/>
    </xf>
    <xf numFmtId="3" fontId="24" fillId="1" borderId="42" xfId="104" applyNumberFormat="1" applyFont="1" applyFill="1" applyBorder="1">
      <alignment/>
      <protection/>
    </xf>
    <xf numFmtId="0" fontId="33" fillId="1" borderId="39" xfId="104" applyFont="1" applyFill="1" applyBorder="1">
      <alignment/>
      <protection/>
    </xf>
    <xf numFmtId="0" fontId="33" fillId="1" borderId="36" xfId="104" applyFont="1" applyFill="1" applyBorder="1">
      <alignment/>
      <protection/>
    </xf>
    <xf numFmtId="0" fontId="33" fillId="1" borderId="36" xfId="104" applyFont="1" applyFill="1" applyBorder="1" applyAlignment="1">
      <alignment horizontal="center"/>
      <protection/>
    </xf>
    <xf numFmtId="3" fontId="33" fillId="1" borderId="37" xfId="104" applyNumberFormat="1" applyFont="1" applyFill="1" applyBorder="1" applyAlignment="1">
      <alignment horizontal="center" wrapText="1"/>
      <protection/>
    </xf>
    <xf numFmtId="3" fontId="33" fillId="1" borderId="47" xfId="104" applyNumberFormat="1" applyFont="1" applyFill="1" applyBorder="1" applyAlignment="1">
      <alignment horizontal="center"/>
      <protection/>
    </xf>
    <xf numFmtId="0" fontId="33" fillId="27" borderId="48" xfId="104" applyFont="1" applyFill="1" applyBorder="1">
      <alignment/>
      <protection/>
    </xf>
    <xf numFmtId="0" fontId="33" fillId="27" borderId="44" xfId="104" applyFont="1" applyFill="1" applyBorder="1">
      <alignment/>
      <protection/>
    </xf>
    <xf numFmtId="0" fontId="33" fillId="27" borderId="44" xfId="104" applyFont="1" applyFill="1" applyBorder="1" applyAlignment="1">
      <alignment horizontal="center"/>
      <protection/>
    </xf>
    <xf numFmtId="3" fontId="33" fillId="27" borderId="45" xfId="104" applyNumberFormat="1" applyFont="1" applyFill="1" applyBorder="1">
      <alignment/>
      <protection/>
    </xf>
    <xf numFmtId="3" fontId="33" fillId="27" borderId="49" xfId="104" applyNumberFormat="1" applyFont="1" applyFill="1" applyBorder="1">
      <alignment/>
      <protection/>
    </xf>
    <xf numFmtId="0" fontId="33" fillId="27" borderId="50" xfId="104" applyFont="1" applyFill="1" applyBorder="1" applyAlignment="1">
      <alignment horizontal="center"/>
      <protection/>
    </xf>
    <xf numFmtId="3" fontId="33" fillId="27" borderId="50" xfId="104" applyNumberFormat="1" applyFont="1" applyFill="1" applyBorder="1" applyAlignment="1">
      <alignment horizontal="center"/>
      <protection/>
    </xf>
    <xf numFmtId="0" fontId="24" fillId="27" borderId="33" xfId="104" applyFont="1" applyFill="1" applyBorder="1">
      <alignment/>
      <protection/>
    </xf>
    <xf numFmtId="0" fontId="33" fillId="27" borderId="9" xfId="104" applyFont="1" applyFill="1" applyBorder="1">
      <alignment/>
      <protection/>
    </xf>
    <xf numFmtId="0" fontId="33" fillId="27" borderId="9" xfId="104" applyFont="1" applyFill="1" applyBorder="1" applyAlignment="1">
      <alignment horizontal="center"/>
      <protection/>
    </xf>
    <xf numFmtId="3" fontId="33" fillId="27" borderId="35" xfId="104" applyNumberFormat="1" applyFont="1" applyFill="1" applyBorder="1">
      <alignment/>
      <protection/>
    </xf>
    <xf numFmtId="3" fontId="33" fillId="27" borderId="25" xfId="104" applyNumberFormat="1" applyFont="1" applyFill="1" applyBorder="1">
      <alignment/>
      <protection/>
    </xf>
    <xf numFmtId="0" fontId="33" fillId="27" borderId="51" xfId="104" applyFont="1" applyFill="1" applyBorder="1" applyAlignment="1">
      <alignment horizontal="center"/>
      <protection/>
    </xf>
    <xf numFmtId="3" fontId="33" fillId="27" borderId="51" xfId="104" applyNumberFormat="1" applyFont="1" applyFill="1" applyBorder="1" applyAlignment="1">
      <alignment horizontal="center"/>
      <protection/>
    </xf>
    <xf numFmtId="0" fontId="24" fillId="0" borderId="9" xfId="104" applyFont="1" applyBorder="1">
      <alignment/>
      <protection/>
    </xf>
    <xf numFmtId="3" fontId="24" fillId="0" borderId="35" xfId="104" applyNumberFormat="1" applyFont="1" applyBorder="1">
      <alignment/>
      <protection/>
    </xf>
    <xf numFmtId="3" fontId="24" fillId="0" borderId="25" xfId="104" applyNumberFormat="1" applyFont="1" applyBorder="1">
      <alignment/>
      <protection/>
    </xf>
    <xf numFmtId="0" fontId="24" fillId="0" borderId="51" xfId="104" applyFont="1" applyBorder="1" applyAlignment="1">
      <alignment horizontal="center"/>
      <protection/>
    </xf>
    <xf numFmtId="3" fontId="24" fillId="0" borderId="51" xfId="104" applyNumberFormat="1" applyFont="1" applyBorder="1" applyAlignment="1">
      <alignment horizontal="center"/>
      <protection/>
    </xf>
    <xf numFmtId="0" fontId="24" fillId="0" borderId="33" xfId="0" applyFont="1" applyBorder="1" applyAlignment="1">
      <alignment/>
    </xf>
    <xf numFmtId="0" fontId="33" fillId="0" borderId="9" xfId="0" applyFont="1" applyBorder="1" applyAlignment="1">
      <alignment/>
    </xf>
    <xf numFmtId="0" fontId="24" fillId="0" borderId="9" xfId="0" applyFont="1" applyBorder="1" applyAlignment="1">
      <alignment/>
    </xf>
    <xf numFmtId="3" fontId="33" fillId="0" borderId="35" xfId="0" applyNumberFormat="1" applyFont="1" applyBorder="1" applyAlignment="1">
      <alignment/>
    </xf>
    <xf numFmtId="3" fontId="0" fillId="0" borderId="51" xfId="104" applyNumberFormat="1" applyFont="1" applyBorder="1" applyAlignment="1">
      <alignment horizontal="center"/>
      <protection/>
    </xf>
    <xf numFmtId="0" fontId="48" fillId="0" borderId="33" xfId="0" applyFont="1" applyBorder="1" applyAlignment="1">
      <alignment horizontal="right"/>
    </xf>
    <xf numFmtId="3" fontId="24" fillId="0" borderId="35" xfId="0" applyNumberFormat="1" applyFont="1" applyBorder="1" applyAlignment="1">
      <alignment/>
    </xf>
    <xf numFmtId="3" fontId="24" fillId="0" borderId="25" xfId="0" applyNumberFormat="1" applyFont="1" applyBorder="1" applyAlignment="1">
      <alignment/>
    </xf>
    <xf numFmtId="0" fontId="24" fillId="0" borderId="51" xfId="0" applyFont="1" applyBorder="1" applyAlignment="1">
      <alignment horizontal="center"/>
    </xf>
    <xf numFmtId="3" fontId="33" fillId="0" borderId="51" xfId="0" applyNumberFormat="1" applyFont="1" applyBorder="1" applyAlignment="1">
      <alignment horizontal="center"/>
    </xf>
    <xf numFmtId="0" fontId="24" fillId="0" borderId="33" xfId="0" applyFont="1" applyBorder="1" applyAlignment="1">
      <alignment/>
    </xf>
    <xf numFmtId="0" fontId="24" fillId="0" borderId="33" xfId="0" applyFont="1" applyBorder="1" applyAlignment="1">
      <alignment horizontal="right"/>
    </xf>
    <xf numFmtId="3" fontId="24" fillId="0" borderId="51" xfId="0" applyNumberFormat="1" applyFont="1" applyBorder="1" applyAlignment="1">
      <alignment horizontal="center"/>
    </xf>
    <xf numFmtId="0" fontId="24" fillId="1" borderId="39" xfId="104" applyFont="1" applyFill="1" applyBorder="1">
      <alignment/>
      <protection/>
    </xf>
    <xf numFmtId="3" fontId="33" fillId="1" borderId="37" xfId="104" applyNumberFormat="1" applyFont="1" applyFill="1" applyBorder="1">
      <alignment/>
      <protection/>
    </xf>
    <xf numFmtId="3" fontId="33" fillId="1" borderId="47" xfId="104" applyNumberFormat="1" applyFont="1" applyFill="1" applyBorder="1">
      <alignment/>
      <protection/>
    </xf>
    <xf numFmtId="0" fontId="33" fillId="1" borderId="52" xfId="104" applyFont="1" applyFill="1" applyBorder="1">
      <alignment/>
      <protection/>
    </xf>
    <xf numFmtId="3" fontId="33" fillId="1" borderId="52" xfId="104" applyNumberFormat="1" applyFont="1" applyFill="1" applyBorder="1">
      <alignment/>
      <protection/>
    </xf>
    <xf numFmtId="0" fontId="34" fillId="0" borderId="0" xfId="104" applyFont="1">
      <alignment/>
      <protection/>
    </xf>
    <xf numFmtId="3" fontId="34" fillId="0" borderId="0" xfId="104" applyNumberFormat="1" applyFont="1">
      <alignment/>
      <protection/>
    </xf>
    <xf numFmtId="3" fontId="49" fillId="0" borderId="0" xfId="104" applyNumberFormat="1" applyFont="1">
      <alignment/>
      <protection/>
    </xf>
    <xf numFmtId="191" fontId="24" fillId="26" borderId="0" xfId="0" applyNumberFormat="1" applyFont="1" applyFill="1" applyAlignment="1">
      <alignment/>
    </xf>
    <xf numFmtId="3" fontId="24" fillId="26" borderId="0" xfId="0" applyNumberFormat="1" applyFont="1" applyFill="1" applyAlignment="1">
      <alignment/>
    </xf>
    <xf numFmtId="3" fontId="33" fillId="0" borderId="0" xfId="104" applyNumberFormat="1" applyFont="1">
      <alignment/>
      <protection/>
    </xf>
    <xf numFmtId="191" fontId="24" fillId="26" borderId="27" xfId="0" applyNumberFormat="1" applyFont="1" applyFill="1" applyBorder="1" applyAlignment="1">
      <alignment horizontal="center"/>
    </xf>
    <xf numFmtId="191" fontId="0" fillId="0" borderId="0" xfId="0" applyNumberFormat="1" applyAlignment="1">
      <alignment/>
    </xf>
    <xf numFmtId="191" fontId="24" fillId="26" borderId="0" xfId="0" applyNumberFormat="1" applyFont="1" applyFill="1" applyAlignment="1">
      <alignment horizontal="center"/>
    </xf>
    <xf numFmtId="191" fontId="24" fillId="26" borderId="0" xfId="0" applyNumberFormat="1" applyFont="1" applyFill="1" applyBorder="1" applyAlignment="1">
      <alignment horizontal="center"/>
    </xf>
    <xf numFmtId="0" fontId="50" fillId="0" borderId="0" xfId="0" applyFont="1" applyAlignment="1">
      <alignment/>
    </xf>
    <xf numFmtId="0" fontId="48" fillId="0" borderId="0" xfId="0" applyFont="1" applyAlignment="1">
      <alignment/>
    </xf>
    <xf numFmtId="0" fontId="24" fillId="0" borderId="0" xfId="0" applyFont="1" applyAlignment="1">
      <alignment/>
    </xf>
    <xf numFmtId="0" fontId="24" fillId="28" borderId="53" xfId="0" applyFont="1" applyFill="1" applyBorder="1" applyAlignment="1">
      <alignment/>
    </xf>
    <xf numFmtId="0" fontId="24" fillId="29" borderId="53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Alignment="1">
      <alignment vertical="center"/>
    </xf>
    <xf numFmtId="0" fontId="24" fillId="30" borderId="53" xfId="0" applyFont="1" applyFill="1" applyBorder="1" applyAlignment="1">
      <alignment vertical="center"/>
    </xf>
    <xf numFmtId="0" fontId="62" fillId="0" borderId="0" xfId="0" applyFont="1" applyAlignment="1">
      <alignment/>
    </xf>
    <xf numFmtId="0" fontId="24" fillId="31" borderId="53" xfId="0" applyFont="1" applyFill="1" applyBorder="1" applyAlignment="1">
      <alignment/>
    </xf>
    <xf numFmtId="0" fontId="63" fillId="0" borderId="0" xfId="0" applyFont="1" applyFill="1" applyAlignment="1">
      <alignment/>
    </xf>
    <xf numFmtId="0" fontId="63" fillId="0" borderId="0" xfId="0" applyFont="1" applyAlignment="1">
      <alignment/>
    </xf>
    <xf numFmtId="3" fontId="33" fillId="0" borderId="25" xfId="0" applyNumberFormat="1" applyFont="1" applyBorder="1" applyAlignment="1">
      <alignment/>
    </xf>
    <xf numFmtId="0" fontId="33" fillId="0" borderId="51" xfId="0" applyFont="1" applyBorder="1" applyAlignment="1">
      <alignment horizontal="center"/>
    </xf>
    <xf numFmtId="3" fontId="33" fillId="0" borderId="51" xfId="0" applyNumberFormat="1" applyFont="1" applyBorder="1" applyAlignment="1">
      <alignment horizontal="right"/>
    </xf>
    <xf numFmtId="3" fontId="1" fillId="0" borderId="46" xfId="104" applyNumberFormat="1" applyFont="1" applyBorder="1" applyAlignment="1">
      <alignment horizontal="right"/>
      <protection/>
    </xf>
    <xf numFmtId="0" fontId="1" fillId="0" borderId="46" xfId="104" applyFont="1" applyBorder="1" applyAlignment="1">
      <alignment horizontal="right"/>
      <protection/>
    </xf>
    <xf numFmtId="3" fontId="24" fillId="0" borderId="51" xfId="0" applyNumberFormat="1" applyFont="1" applyBorder="1" applyAlignment="1">
      <alignment horizontal="right"/>
    </xf>
    <xf numFmtId="3" fontId="33" fillId="1" borderId="52" xfId="104" applyNumberFormat="1" applyFont="1" applyFill="1" applyBorder="1" applyAlignment="1">
      <alignment horizontal="right"/>
      <protection/>
    </xf>
    <xf numFmtId="0" fontId="33" fillId="26" borderId="9" xfId="0" applyFont="1" applyFill="1" applyBorder="1" applyAlignment="1">
      <alignment/>
    </xf>
    <xf numFmtId="191" fontId="33" fillId="26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191" fontId="24" fillId="0" borderId="20" xfId="0" applyNumberFormat="1" applyFont="1" applyFill="1" applyBorder="1" applyAlignment="1">
      <alignment horizontal="center"/>
    </xf>
    <xf numFmtId="191" fontId="24" fillId="0" borderId="9" xfId="0" applyNumberFormat="1" applyFont="1" applyFill="1" applyBorder="1" applyAlignment="1">
      <alignment horizontal="center"/>
    </xf>
    <xf numFmtId="0" fontId="24" fillId="26" borderId="44" xfId="104" applyFont="1" applyFill="1" applyBorder="1" applyAlignment="1">
      <alignment horizontal="right" vertical="center" wrapText="1"/>
      <protection/>
    </xf>
    <xf numFmtId="0" fontId="24" fillId="26" borderId="36" xfId="104" applyFont="1" applyFill="1" applyBorder="1" applyAlignment="1">
      <alignment horizontal="right" vertical="center" wrapText="1"/>
      <protection/>
    </xf>
    <xf numFmtId="0" fontId="24" fillId="26" borderId="9" xfId="104" applyFont="1" applyFill="1" applyBorder="1" applyAlignment="1">
      <alignment horizontal="right" vertical="center" wrapText="1"/>
      <protection/>
    </xf>
    <xf numFmtId="0" fontId="64" fillId="0" borderId="9" xfId="0" applyFont="1" applyBorder="1" applyAlignment="1">
      <alignment horizontal="center"/>
    </xf>
    <xf numFmtId="0" fontId="46" fillId="0" borderId="44" xfId="106" applyFont="1" applyBorder="1" applyAlignment="1">
      <alignment horizontal="center"/>
      <protection/>
    </xf>
    <xf numFmtId="0" fontId="24" fillId="26" borderId="9" xfId="0" applyFont="1" applyFill="1" applyBorder="1" applyAlignment="1">
      <alignment horizontal="left" wrapText="1"/>
    </xf>
    <xf numFmtId="0" fontId="33" fillId="0" borderId="9" xfId="0" applyFont="1" applyFill="1" applyBorder="1" applyAlignment="1">
      <alignment horizontal="center" vertical="center" wrapText="1"/>
    </xf>
    <xf numFmtId="0" fontId="33" fillId="26" borderId="25" xfId="0" applyFont="1" applyFill="1" applyBorder="1" applyAlignment="1">
      <alignment horizontal="center"/>
    </xf>
    <xf numFmtId="0" fontId="33" fillId="26" borderId="54" xfId="0" applyFont="1" applyFill="1" applyBorder="1" applyAlignment="1">
      <alignment horizontal="center"/>
    </xf>
    <xf numFmtId="0" fontId="33" fillId="26" borderId="55" xfId="0" applyFont="1" applyFill="1" applyBorder="1" applyAlignment="1">
      <alignment horizontal="center"/>
    </xf>
    <xf numFmtId="0" fontId="33" fillId="26" borderId="56" xfId="0" applyFont="1" applyFill="1" applyBorder="1" applyAlignment="1">
      <alignment horizontal="center"/>
    </xf>
    <xf numFmtId="0" fontId="33" fillId="26" borderId="57" xfId="0" applyFont="1" applyFill="1" applyBorder="1" applyAlignment="1">
      <alignment horizontal="center"/>
    </xf>
    <xf numFmtId="0" fontId="33" fillId="26" borderId="58" xfId="0" applyFont="1" applyFill="1" applyBorder="1" applyAlignment="1">
      <alignment horizontal="center"/>
    </xf>
    <xf numFmtId="0" fontId="33" fillId="26" borderId="59" xfId="0" applyFont="1" applyFill="1" applyBorder="1" applyAlignment="1">
      <alignment horizontal="center" vertical="center"/>
    </xf>
    <xf numFmtId="0" fontId="33" fillId="26" borderId="45" xfId="0" applyFont="1" applyFill="1" applyBorder="1" applyAlignment="1">
      <alignment horizontal="center" vertical="center"/>
    </xf>
    <xf numFmtId="0" fontId="33" fillId="26" borderId="60" xfId="0" applyFont="1" applyFill="1" applyBorder="1" applyAlignment="1">
      <alignment horizontal="center" vertical="center"/>
    </xf>
    <xf numFmtId="0" fontId="33" fillId="26" borderId="61" xfId="0" applyFont="1" applyFill="1" applyBorder="1" applyAlignment="1">
      <alignment horizontal="center" vertical="center"/>
    </xf>
    <xf numFmtId="0" fontId="33" fillId="26" borderId="18" xfId="0" applyFont="1" applyFill="1" applyBorder="1" applyAlignment="1">
      <alignment horizontal="center" vertical="center"/>
    </xf>
    <xf numFmtId="0" fontId="33" fillId="26" borderId="30" xfId="0" applyFont="1" applyFill="1" applyBorder="1" applyAlignment="1">
      <alignment horizontal="center" vertical="center"/>
    </xf>
    <xf numFmtId="0" fontId="33" fillId="26" borderId="62" xfId="0" applyFont="1" applyFill="1" applyBorder="1" applyAlignment="1">
      <alignment horizontal="center" vertical="center"/>
    </xf>
    <xf numFmtId="0" fontId="33" fillId="26" borderId="34" xfId="0" applyFont="1" applyFill="1" applyBorder="1" applyAlignment="1">
      <alignment horizontal="center" vertical="center"/>
    </xf>
    <xf numFmtId="0" fontId="33" fillId="26" borderId="63" xfId="0" applyFont="1" applyFill="1" applyBorder="1" applyAlignment="1">
      <alignment horizontal="center"/>
    </xf>
    <xf numFmtId="0" fontId="33" fillId="26" borderId="22" xfId="0" applyFont="1" applyFill="1" applyBorder="1" applyAlignment="1">
      <alignment horizontal="center" vertical="center" wrapText="1"/>
    </xf>
    <xf numFmtId="0" fontId="33" fillId="26" borderId="44" xfId="0" applyFont="1" applyFill="1" applyBorder="1" applyAlignment="1">
      <alignment horizontal="center" vertical="center" wrapText="1"/>
    </xf>
    <xf numFmtId="0" fontId="33" fillId="26" borderId="25" xfId="0" applyFont="1" applyFill="1" applyBorder="1" applyAlignment="1">
      <alignment horizontal="center" vertical="center"/>
    </xf>
    <xf numFmtId="0" fontId="33" fillId="26" borderId="54" xfId="0" applyFont="1" applyFill="1" applyBorder="1" applyAlignment="1">
      <alignment horizontal="center" vertical="center"/>
    </xf>
    <xf numFmtId="0" fontId="33" fillId="26" borderId="64" xfId="0" applyFont="1" applyFill="1" applyBorder="1" applyAlignment="1">
      <alignment horizontal="center" vertical="center"/>
    </xf>
    <xf numFmtId="0" fontId="24" fillId="26" borderId="25" xfId="0" applyFont="1" applyFill="1" applyBorder="1" applyAlignment="1">
      <alignment horizontal="center"/>
    </xf>
    <xf numFmtId="0" fontId="24" fillId="26" borderId="64" xfId="0" applyFont="1" applyFill="1" applyBorder="1" applyAlignment="1">
      <alignment horizontal="center"/>
    </xf>
    <xf numFmtId="14" fontId="5" fillId="26" borderId="25" xfId="0" applyNumberFormat="1" applyFont="1" applyFill="1" applyBorder="1" applyAlignment="1">
      <alignment horizontal="center"/>
    </xf>
    <xf numFmtId="0" fontId="5" fillId="26" borderId="64" xfId="0" applyFont="1" applyFill="1" applyBorder="1" applyAlignment="1">
      <alignment horizontal="center"/>
    </xf>
    <xf numFmtId="0" fontId="33" fillId="26" borderId="24" xfId="0" applyFont="1" applyFill="1" applyBorder="1" applyAlignment="1">
      <alignment horizontal="center" vertical="center" wrapText="1"/>
    </xf>
    <xf numFmtId="0" fontId="33" fillId="26" borderId="61" xfId="0" applyFont="1" applyFill="1" applyBorder="1" applyAlignment="1">
      <alignment horizontal="center" vertical="center" wrapText="1"/>
    </xf>
    <xf numFmtId="0" fontId="33" fillId="26" borderId="5" xfId="0" applyFont="1" applyFill="1" applyBorder="1" applyAlignment="1">
      <alignment horizontal="center" vertical="center" wrapText="1"/>
    </xf>
    <xf numFmtId="0" fontId="33" fillId="26" borderId="30" xfId="0" applyFont="1" applyFill="1" applyBorder="1" applyAlignment="1">
      <alignment horizontal="center" vertical="center" wrapText="1"/>
    </xf>
    <xf numFmtId="0" fontId="33" fillId="26" borderId="49" xfId="0" applyFont="1" applyFill="1" applyBorder="1" applyAlignment="1">
      <alignment horizontal="center" vertical="center" wrapText="1"/>
    </xf>
    <xf numFmtId="0" fontId="33" fillId="26" borderId="34" xfId="0" applyFont="1" applyFill="1" applyBorder="1" applyAlignment="1">
      <alignment horizontal="center" vertical="center" wrapText="1"/>
    </xf>
    <xf numFmtId="0" fontId="33" fillId="26" borderId="20" xfId="0" applyFont="1" applyFill="1" applyBorder="1" applyAlignment="1">
      <alignment horizontal="center" vertical="center" wrapText="1"/>
    </xf>
    <xf numFmtId="0" fontId="34" fillId="26" borderId="65" xfId="0" applyFont="1" applyFill="1" applyBorder="1" applyAlignment="1">
      <alignment horizontal="center"/>
    </xf>
    <xf numFmtId="0" fontId="34" fillId="26" borderId="64" xfId="0" applyFont="1" applyFill="1" applyBorder="1" applyAlignment="1">
      <alignment horizontal="center"/>
    </xf>
    <xf numFmtId="0" fontId="33" fillId="26" borderId="66" xfId="0" applyFont="1" applyFill="1" applyBorder="1" applyAlignment="1">
      <alignment horizontal="center" vertical="center"/>
    </xf>
    <xf numFmtId="0" fontId="33" fillId="26" borderId="67" xfId="0" applyFont="1" applyFill="1" applyBorder="1" applyAlignment="1">
      <alignment horizontal="center" vertical="center"/>
    </xf>
    <xf numFmtId="0" fontId="33" fillId="26" borderId="20" xfId="0" applyFont="1" applyFill="1" applyBorder="1" applyAlignment="1">
      <alignment horizontal="center" vertical="center"/>
    </xf>
    <xf numFmtId="0" fontId="33" fillId="26" borderId="22" xfId="0" applyFont="1" applyFill="1" applyBorder="1" applyAlignment="1">
      <alignment horizontal="center" vertical="center"/>
    </xf>
    <xf numFmtId="0" fontId="33" fillId="26" borderId="44" xfId="0" applyFont="1" applyFill="1" applyBorder="1" applyAlignment="1">
      <alignment horizontal="center" vertical="center"/>
    </xf>
    <xf numFmtId="0" fontId="33" fillId="26" borderId="42" xfId="0" applyFont="1" applyFill="1" applyBorder="1" applyAlignment="1">
      <alignment horizontal="center" vertical="center" wrapText="1"/>
    </xf>
    <xf numFmtId="0" fontId="33" fillId="26" borderId="35" xfId="0" applyFont="1" applyFill="1" applyBorder="1" applyAlignment="1">
      <alignment horizontal="center" vertical="center" wrapText="1"/>
    </xf>
    <xf numFmtId="0" fontId="33" fillId="26" borderId="9" xfId="0" applyFont="1" applyFill="1" applyBorder="1" applyAlignment="1">
      <alignment horizontal="center" vertical="center" wrapText="1"/>
    </xf>
    <xf numFmtId="0" fontId="33" fillId="26" borderId="33" xfId="0" applyFont="1" applyFill="1" applyBorder="1" applyAlignment="1">
      <alignment horizontal="center" vertical="center" wrapText="1"/>
    </xf>
    <xf numFmtId="0" fontId="33" fillId="26" borderId="0" xfId="0" applyFont="1" applyFill="1" applyBorder="1" applyAlignment="1">
      <alignment horizontal="center" vertical="center"/>
    </xf>
    <xf numFmtId="0" fontId="33" fillId="26" borderId="0" xfId="0" applyFont="1" applyFill="1" applyBorder="1" applyAlignment="1">
      <alignment horizontal="center"/>
    </xf>
    <xf numFmtId="0" fontId="24" fillId="26" borderId="0" xfId="0" applyFont="1" applyFill="1" applyBorder="1" applyAlignment="1">
      <alignment horizontal="center"/>
    </xf>
    <xf numFmtId="0" fontId="33" fillId="26" borderId="41" xfId="0" applyFont="1" applyFill="1" applyBorder="1" applyAlignment="1">
      <alignment horizontal="center"/>
    </xf>
    <xf numFmtId="0" fontId="33" fillId="0" borderId="0" xfId="104" applyFont="1" applyAlignment="1">
      <alignment horizontal="center"/>
      <protection/>
    </xf>
    <xf numFmtId="0" fontId="33" fillId="1" borderId="31" xfId="104" applyFont="1" applyFill="1" applyBorder="1" applyAlignment="1">
      <alignment horizontal="center"/>
      <protection/>
    </xf>
    <xf numFmtId="0" fontId="33" fillId="1" borderId="32" xfId="104" applyFont="1" applyFill="1" applyBorder="1" applyAlignment="1">
      <alignment horizontal="center"/>
      <protection/>
    </xf>
    <xf numFmtId="0" fontId="33" fillId="1" borderId="38" xfId="104" applyFont="1" applyFill="1" applyBorder="1" applyAlignment="1">
      <alignment horizontal="center"/>
      <protection/>
    </xf>
    <xf numFmtId="0" fontId="46" fillId="26" borderId="68" xfId="104" applyFont="1" applyFill="1" applyBorder="1" applyAlignment="1">
      <alignment horizontal="center" vertical="center" wrapText="1"/>
      <protection/>
    </xf>
    <xf numFmtId="0" fontId="46" fillId="26" borderId="59" xfId="104" applyFont="1" applyFill="1" applyBorder="1" applyAlignment="1">
      <alignment horizontal="center" vertical="center" wrapText="1"/>
      <protection/>
    </xf>
    <xf numFmtId="0" fontId="46" fillId="26" borderId="69" xfId="104" applyFont="1" applyFill="1" applyBorder="1" applyAlignment="1">
      <alignment horizontal="center" vertical="center" wrapText="1"/>
      <protection/>
    </xf>
    <xf numFmtId="0" fontId="46" fillId="26" borderId="22" xfId="104" applyFont="1" applyFill="1" applyBorder="1" applyAlignment="1">
      <alignment horizontal="center" vertical="center" wrapText="1"/>
      <protection/>
    </xf>
    <xf numFmtId="0" fontId="46" fillId="26" borderId="28" xfId="104" applyFont="1" applyFill="1" applyBorder="1" applyAlignment="1">
      <alignment horizontal="center" vertical="center" wrapText="1"/>
      <protection/>
    </xf>
    <xf numFmtId="0" fontId="33" fillId="26" borderId="43" xfId="104" applyFont="1" applyFill="1" applyBorder="1" applyAlignment="1">
      <alignment horizontal="center" vertical="center" wrapText="1"/>
      <protection/>
    </xf>
    <xf numFmtId="0" fontId="33" fillId="26" borderId="22" xfId="104" applyFont="1" applyFill="1" applyBorder="1" applyAlignment="1">
      <alignment horizontal="center" vertical="center" wrapText="1"/>
      <protection/>
    </xf>
    <xf numFmtId="0" fontId="33" fillId="26" borderId="28" xfId="104" applyFont="1" applyFill="1" applyBorder="1" applyAlignment="1">
      <alignment horizontal="center" vertical="center" wrapText="1"/>
      <protection/>
    </xf>
    <xf numFmtId="0" fontId="46" fillId="26" borderId="43" xfId="104" applyFont="1" applyFill="1" applyBorder="1" applyAlignment="1">
      <alignment horizontal="center" vertical="center" wrapText="1"/>
      <protection/>
    </xf>
    <xf numFmtId="0" fontId="33" fillId="26" borderId="70" xfId="104" applyFont="1" applyFill="1" applyBorder="1" applyAlignment="1">
      <alignment horizontal="center" vertical="center" wrapText="1"/>
      <protection/>
    </xf>
    <xf numFmtId="0" fontId="33" fillId="26" borderId="71" xfId="104" applyFont="1" applyFill="1" applyBorder="1" applyAlignment="1">
      <alignment horizontal="center" vertical="center" wrapText="1"/>
      <protection/>
    </xf>
    <xf numFmtId="0" fontId="33" fillId="26" borderId="72" xfId="104" applyFont="1" applyFill="1" applyBorder="1" applyAlignment="1">
      <alignment horizontal="center" vertical="center" wrapText="1"/>
      <protection/>
    </xf>
    <xf numFmtId="0" fontId="47" fillId="26" borderId="25" xfId="0" applyFont="1" applyFill="1" applyBorder="1" applyAlignment="1">
      <alignment horizontal="center"/>
    </xf>
    <xf numFmtId="0" fontId="47" fillId="26" borderId="64" xfId="0" applyFont="1" applyFill="1" applyBorder="1" applyAlignment="1">
      <alignment horizontal="center"/>
    </xf>
    <xf numFmtId="0" fontId="46" fillId="26" borderId="20" xfId="0" applyFont="1" applyFill="1" applyBorder="1" applyAlignment="1">
      <alignment horizontal="center" vertical="center" wrapText="1"/>
    </xf>
    <xf numFmtId="0" fontId="46" fillId="26" borderId="22" xfId="0" applyFont="1" applyFill="1" applyBorder="1" applyAlignment="1">
      <alignment horizontal="center" vertical="center" wrapText="1"/>
    </xf>
    <xf numFmtId="0" fontId="46" fillId="26" borderId="44" xfId="0" applyFont="1" applyFill="1" applyBorder="1" applyAlignment="1">
      <alignment horizontal="center" vertical="center" wrapText="1"/>
    </xf>
  </cellXfs>
  <cellStyles count="142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indents" xfId="27"/>
    <cellStyle name="4 indents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5 indents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BoA" xfId="49"/>
    <cellStyle name="Calculation" xfId="50"/>
    <cellStyle name="Celkem" xfId="51"/>
    <cellStyle name="Check Cell" xfId="52"/>
    <cellStyle name="Comma" xfId="53"/>
    <cellStyle name="Comma  - Style1" xfId="54"/>
    <cellStyle name="Comma [0]" xfId="55"/>
    <cellStyle name="Comma(3)" xfId="56"/>
    <cellStyle name="Curren - Style3" xfId="57"/>
    <cellStyle name="Curren - Style4" xfId="58"/>
    <cellStyle name="Currency" xfId="59"/>
    <cellStyle name="Currency [0]" xfId="60"/>
    <cellStyle name="Datum" xfId="61"/>
    <cellStyle name="Defl/Infl" xfId="62"/>
    <cellStyle name="Euro" xfId="63"/>
    <cellStyle name="Exogenous" xfId="64"/>
    <cellStyle name="Explanatory Text" xfId="65"/>
    <cellStyle name="Finanční0" xfId="66"/>
    <cellStyle name="Finanèní0" xfId="67"/>
    <cellStyle name="Followed Hyperlink" xfId="68"/>
    <cellStyle name="Good" xfId="69"/>
    <cellStyle name="Grey" xfId="70"/>
    <cellStyle name="Heading 1" xfId="71"/>
    <cellStyle name="Heading 2" xfId="72"/>
    <cellStyle name="Heading 3" xfId="73"/>
    <cellStyle name="Heading 4" xfId="74"/>
    <cellStyle name="Hipervínculo_IIF" xfId="75"/>
    <cellStyle name="Hyperlink" xfId="76"/>
    <cellStyle name="IMF" xfId="77"/>
    <cellStyle name="imf-one decimal" xfId="78"/>
    <cellStyle name="imf-zero decimal" xfId="79"/>
    <cellStyle name="Input" xfId="80"/>
    <cellStyle name="Input [yellow]" xfId="81"/>
    <cellStyle name="INSTAT" xfId="82"/>
    <cellStyle name="Label" xfId="83"/>
    <cellStyle name="Linked Cell" xfId="84"/>
    <cellStyle name="Měna0" xfId="85"/>
    <cellStyle name="Millares [0]_BALPROGRAMA2001R" xfId="86"/>
    <cellStyle name="Millares_BALPROGRAMA2001R" xfId="87"/>
    <cellStyle name="Milliers [0]_Encours - Apr rééch" xfId="88"/>
    <cellStyle name="Milliers_Encours - Apr rééch" xfId="89"/>
    <cellStyle name="Mìna0" xfId="90"/>
    <cellStyle name="Model" xfId="91"/>
    <cellStyle name="MoF" xfId="92"/>
    <cellStyle name="Moneda [0]_BALPROGRAMA2001R" xfId="93"/>
    <cellStyle name="Moneda_BALPROGRAMA2001R" xfId="94"/>
    <cellStyle name="Monétaire [0]_Encours - Apr rééch" xfId="95"/>
    <cellStyle name="Monétaire_Encours - Apr rééch" xfId="96"/>
    <cellStyle name="Neutral" xfId="97"/>
    <cellStyle name="Normal - Style1" xfId="98"/>
    <cellStyle name="Normal - Style2" xfId="99"/>
    <cellStyle name="Normal - Style5" xfId="100"/>
    <cellStyle name="Normal - Style6" xfId="101"/>
    <cellStyle name="Normal - Style7" xfId="102"/>
    <cellStyle name="Normal - Style8" xfId="103"/>
    <cellStyle name="Normal 2" xfId="104"/>
    <cellStyle name="Normal Table" xfId="105"/>
    <cellStyle name="Normal_Formati_permbledhese_Investimet 2007" xfId="106"/>
    <cellStyle name="Note" xfId="107"/>
    <cellStyle name="Output" xfId="108"/>
    <cellStyle name="Output Amounts" xfId="109"/>
    <cellStyle name="Percent" xfId="110"/>
    <cellStyle name="Percent [2]" xfId="111"/>
    <cellStyle name="percentage difference" xfId="112"/>
    <cellStyle name="percentage difference one decimal" xfId="113"/>
    <cellStyle name="percentage difference zero decimal" xfId="114"/>
    <cellStyle name="Pevný" xfId="115"/>
    <cellStyle name="Presentation" xfId="116"/>
    <cellStyle name="Proj" xfId="117"/>
    <cellStyle name="Publication" xfId="118"/>
    <cellStyle name="STYL1 - Style1" xfId="119"/>
    <cellStyle name="Style 1" xfId="120"/>
    <cellStyle name="Text" xfId="121"/>
    <cellStyle name="Title" xfId="122"/>
    <cellStyle name="Total" xfId="123"/>
    <cellStyle name="Warning Text" xfId="124"/>
    <cellStyle name="WebAnchor1" xfId="125"/>
    <cellStyle name="WebAnchor2" xfId="126"/>
    <cellStyle name="WebAnchor3" xfId="127"/>
    <cellStyle name="WebAnchor4" xfId="128"/>
    <cellStyle name="WebAnchor5" xfId="129"/>
    <cellStyle name="WebAnchor6" xfId="130"/>
    <cellStyle name="WebAnchor7" xfId="131"/>
    <cellStyle name="Webexclude" xfId="132"/>
    <cellStyle name="WebFN" xfId="133"/>
    <cellStyle name="WebFN1" xfId="134"/>
    <cellStyle name="WebFN2" xfId="135"/>
    <cellStyle name="WebFN3" xfId="136"/>
    <cellStyle name="WebFN4" xfId="137"/>
    <cellStyle name="WebHR" xfId="138"/>
    <cellStyle name="WebIndent1" xfId="139"/>
    <cellStyle name="WebIndent1wFN3" xfId="140"/>
    <cellStyle name="WebIndent2" xfId="141"/>
    <cellStyle name="WebNoBR" xfId="142"/>
    <cellStyle name="Záhlaví 1" xfId="143"/>
    <cellStyle name="Záhlaví 2" xfId="144"/>
    <cellStyle name="zero" xfId="145"/>
    <cellStyle name="ДАТА" xfId="146"/>
    <cellStyle name="ДЕНЕЖНЫЙ_BOPENGC" xfId="147"/>
    <cellStyle name="ЗАГОЛОВОК1" xfId="148"/>
    <cellStyle name="ЗАГОЛОВОК2" xfId="149"/>
    <cellStyle name="ИТОГОВЫЙ" xfId="150"/>
    <cellStyle name="Обычный_BOPENGC" xfId="151"/>
    <cellStyle name="ПРОЦЕНТНЫЙ_BOPENGC" xfId="152"/>
    <cellStyle name="ТЕКСТ" xfId="153"/>
    <cellStyle name="ФИКСИРОВАННЫЙ" xfId="154"/>
    <cellStyle name="ФИНАНСОВЫЙ_BOPENGC" xfId="1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externalLink" Target="externalLinks/externalLink35.xml" /><Relationship Id="rId43" Type="http://schemas.openxmlformats.org/officeDocument/2006/relationships/externalLink" Target="externalLinks/externalLink36.xml" /><Relationship Id="rId44" Type="http://schemas.openxmlformats.org/officeDocument/2006/relationships/externalLink" Target="externalLinks/externalLink37.xml" /><Relationship Id="rId45" Type="http://schemas.openxmlformats.org/officeDocument/2006/relationships/externalLink" Target="externalLinks/externalLink38.xml" /><Relationship Id="rId46" Type="http://schemas.openxmlformats.org/officeDocument/2006/relationships/externalLink" Target="externalLinks/externalLink39.xml" /><Relationship Id="rId47" Type="http://schemas.openxmlformats.org/officeDocument/2006/relationships/externalLink" Target="externalLinks/externalLink40.xml" /><Relationship Id="rId48" Type="http://schemas.openxmlformats.org/officeDocument/2006/relationships/externalLink" Target="externalLinks/externalLink41.xml" /><Relationship Id="rId49" Type="http://schemas.openxmlformats.org/officeDocument/2006/relationships/externalLink" Target="externalLinks/externalLink42.xml" /><Relationship Id="rId50" Type="http://schemas.openxmlformats.org/officeDocument/2006/relationships/externalLink" Target="externalLinks/externalLink43.xml" /><Relationship Id="rId51" Type="http://schemas.openxmlformats.org/officeDocument/2006/relationships/externalLink" Target="externalLinks/externalLink44.xml" /><Relationship Id="rId52" Type="http://schemas.openxmlformats.org/officeDocument/2006/relationships/externalLink" Target="externalLinks/externalLink45.xml" /><Relationship Id="rId53" Type="http://schemas.openxmlformats.org/officeDocument/2006/relationships/externalLink" Target="externalLinks/externalLink46.xml" /><Relationship Id="rId54" Type="http://schemas.openxmlformats.org/officeDocument/2006/relationships/externalLink" Target="externalLinks/externalLink47.xml" /><Relationship Id="rId55" Type="http://schemas.openxmlformats.org/officeDocument/2006/relationships/externalLink" Target="externalLinks/externalLink48.xml" /><Relationship Id="rId56" Type="http://schemas.openxmlformats.org/officeDocument/2006/relationships/externalLink" Target="externalLinks/externalLink49.xml" /><Relationship Id="rId57" Type="http://schemas.openxmlformats.org/officeDocument/2006/relationships/externalLink" Target="externalLinks/externalLink50.xml" /><Relationship Id="rId58" Type="http://schemas.openxmlformats.org/officeDocument/2006/relationships/externalLink" Target="externalLinks/externalLink51.xml" /><Relationship Id="rId59" Type="http://schemas.openxmlformats.org/officeDocument/2006/relationships/externalLink" Target="externalLinks/externalLink52.xml" /><Relationship Id="rId60" Type="http://schemas.openxmlformats.org/officeDocument/2006/relationships/externalLink" Target="externalLinks/externalLink53.xml" /><Relationship Id="rId61" Type="http://schemas.openxmlformats.org/officeDocument/2006/relationships/externalLink" Target="externalLinks/externalLink54.xml" /><Relationship Id="rId6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5\2005%20buletini%20Korrik%202006\Sample%20Buletini%202005%20Prill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/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/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/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/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/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/>
          </cell>
          <cell r="AF37" t="str">
            <v/>
          </cell>
          <cell r="AG37">
            <v>25</v>
          </cell>
        </row>
        <row r="38">
          <cell r="D38">
            <v>15</v>
          </cell>
          <cell r="AE38" t="str">
            <v/>
          </cell>
          <cell r="AF38" t="str">
            <v/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/>
          </cell>
        </row>
        <row r="41">
          <cell r="D41">
            <v>7.6</v>
          </cell>
          <cell r="AG41">
            <v>7.6</v>
          </cell>
          <cell r="AI41" t="str">
            <v/>
          </cell>
        </row>
        <row r="42">
          <cell r="D42">
            <v>15</v>
          </cell>
          <cell r="AG42" t="str">
            <v/>
          </cell>
          <cell r="AH42">
            <v>15</v>
          </cell>
        </row>
        <row r="43">
          <cell r="D43">
            <v>15</v>
          </cell>
          <cell r="AG43" t="str">
            <v/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/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/>
          </cell>
          <cell r="AQ133">
            <v>1</v>
          </cell>
        </row>
        <row r="134">
          <cell r="D134" t="str">
            <v>ok</v>
          </cell>
          <cell r="AP134" t="str">
            <v/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/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/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/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/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/>
          </cell>
          <cell r="AV34" t="str">
            <v/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/>
          </cell>
          <cell r="AV35" t="str">
            <v/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/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/>
          </cell>
          <cell r="BS12" t="str">
            <v/>
          </cell>
          <cell r="BT12" t="str">
            <v/>
          </cell>
          <cell r="BV12" t="str">
            <v/>
          </cell>
          <cell r="CE12" t="str">
            <v/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/>
          </cell>
          <cell r="BS15" t="str">
            <v/>
          </cell>
          <cell r="BT15" t="str">
            <v/>
          </cell>
          <cell r="BV15" t="str">
            <v/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PageLayoutView="0" workbookViewId="0" topLeftCell="A1">
      <selection activeCell="H28" sqref="H28"/>
    </sheetView>
  </sheetViews>
  <sheetFormatPr defaultColWidth="9.140625" defaultRowHeight="12.75"/>
  <cols>
    <col min="1" max="1" width="12.00390625" style="19" customWidth="1"/>
    <col min="2" max="2" width="22.421875" style="19" customWidth="1"/>
    <col min="3" max="3" width="13.28125" style="19" customWidth="1"/>
    <col min="4" max="6" width="12.28125" style="20" customWidth="1"/>
    <col min="7" max="7" width="17.28125" style="20" customWidth="1"/>
    <col min="8" max="8" width="18.28125" style="20" customWidth="1"/>
    <col min="9" max="9" width="15.00390625" style="20" customWidth="1"/>
    <col min="10" max="11" width="9.140625" style="21" customWidth="1"/>
  </cols>
  <sheetData>
    <row r="1" spans="1:11" s="18" customFormat="1" ht="12.75">
      <c r="A1" s="26" t="s">
        <v>69</v>
      </c>
      <c r="B1" s="26"/>
      <c r="C1" s="26"/>
      <c r="D1" s="28"/>
      <c r="E1" s="28"/>
      <c r="F1" s="28"/>
      <c r="G1" s="28"/>
      <c r="H1" s="28"/>
      <c r="I1" s="28"/>
      <c r="J1" s="55"/>
      <c r="K1" s="55"/>
    </row>
    <row r="2" spans="1:11" s="18" customFormat="1" ht="12.75">
      <c r="A2" s="26" t="s">
        <v>159</v>
      </c>
      <c r="B2" s="26"/>
      <c r="C2" s="26"/>
      <c r="D2" s="28"/>
      <c r="E2" s="28"/>
      <c r="F2" s="28"/>
      <c r="G2" s="28"/>
      <c r="H2" s="28"/>
      <c r="I2" s="28"/>
      <c r="J2" s="55"/>
      <c r="K2" s="55"/>
    </row>
    <row r="3" spans="1:11" s="18" customFormat="1" ht="12.75">
      <c r="A3" s="26" t="s">
        <v>129</v>
      </c>
      <c r="B3" s="26"/>
      <c r="C3" s="26"/>
      <c r="D3" s="28"/>
      <c r="E3" s="28"/>
      <c r="F3" s="28"/>
      <c r="G3" s="28"/>
      <c r="H3" s="28"/>
      <c r="I3" s="28"/>
      <c r="J3" s="55"/>
      <c r="K3" s="55"/>
    </row>
    <row r="5" spans="1:11" s="2" customFormat="1" ht="15">
      <c r="A5" s="22" t="s">
        <v>57</v>
      </c>
      <c r="B5" s="23"/>
      <c r="C5" s="23"/>
      <c r="D5" s="24"/>
      <c r="E5" s="24"/>
      <c r="F5" s="24"/>
      <c r="G5" s="24"/>
      <c r="H5" s="24"/>
      <c r="I5" s="24"/>
      <c r="J5" s="25"/>
      <c r="K5" s="25"/>
    </row>
    <row r="6" spans="1:10" ht="12.75">
      <c r="A6" s="26"/>
      <c r="J6" s="27"/>
    </row>
    <row r="7" spans="9:10" ht="13.5" thickBot="1">
      <c r="I7" s="28" t="s">
        <v>38</v>
      </c>
      <c r="J7" s="27"/>
    </row>
    <row r="8" spans="1:10" ht="12.75">
      <c r="A8" s="29"/>
      <c r="B8" s="30"/>
      <c r="C8" s="30"/>
      <c r="D8" s="31"/>
      <c r="E8" s="31"/>
      <c r="F8" s="31"/>
      <c r="G8" s="31"/>
      <c r="H8" s="31"/>
      <c r="I8" s="32"/>
      <c r="J8" s="27"/>
    </row>
    <row r="9" spans="1:10" ht="12.75">
      <c r="A9" s="34"/>
      <c r="B9" s="35"/>
      <c r="C9" s="35"/>
      <c r="D9" s="36"/>
      <c r="E9" s="36"/>
      <c r="F9" s="36"/>
      <c r="G9" s="36"/>
      <c r="H9" s="37"/>
      <c r="I9" s="38"/>
      <c r="J9" s="27"/>
    </row>
    <row r="10" spans="1:10" ht="12.75">
      <c r="A10" s="245" t="s">
        <v>21</v>
      </c>
      <c r="B10" s="246"/>
      <c r="C10" s="237" t="s">
        <v>70</v>
      </c>
      <c r="D10" s="238"/>
      <c r="E10" s="238"/>
      <c r="F10" s="238"/>
      <c r="G10" s="238"/>
      <c r="H10" s="238"/>
      <c r="I10" s="239"/>
      <c r="J10" s="27"/>
    </row>
    <row r="11" spans="1:10" ht="12.75">
      <c r="A11" s="247"/>
      <c r="B11" s="248"/>
      <c r="C11" s="39" t="s">
        <v>3</v>
      </c>
      <c r="D11" s="39" t="s">
        <v>4</v>
      </c>
      <c r="E11" s="39" t="s">
        <v>5</v>
      </c>
      <c r="F11" s="39" t="s">
        <v>6</v>
      </c>
      <c r="G11" s="39" t="s">
        <v>28</v>
      </c>
      <c r="H11" s="39" t="s">
        <v>52</v>
      </c>
      <c r="I11" s="40" t="s">
        <v>53</v>
      </c>
      <c r="J11" s="27"/>
    </row>
    <row r="12" spans="1:10" ht="18.75" customHeight="1">
      <c r="A12" s="249"/>
      <c r="B12" s="250"/>
      <c r="C12" s="252" t="s">
        <v>198</v>
      </c>
      <c r="D12" s="252" t="s">
        <v>199</v>
      </c>
      <c r="E12" s="254" t="s">
        <v>185</v>
      </c>
      <c r="F12" s="255"/>
      <c r="G12" s="256"/>
      <c r="H12" s="41" t="s">
        <v>7</v>
      </c>
      <c r="I12" s="243" t="s">
        <v>8</v>
      </c>
      <c r="J12" s="27"/>
    </row>
    <row r="13" spans="1:10" ht="42.75" customHeight="1">
      <c r="A13" s="42" t="s">
        <v>2</v>
      </c>
      <c r="B13" s="43" t="s">
        <v>39</v>
      </c>
      <c r="C13" s="253"/>
      <c r="D13" s="253"/>
      <c r="E13" s="44" t="s">
        <v>73</v>
      </c>
      <c r="F13" s="44" t="s">
        <v>74</v>
      </c>
      <c r="G13" s="44" t="s">
        <v>51</v>
      </c>
      <c r="H13" s="44" t="s">
        <v>50</v>
      </c>
      <c r="I13" s="244"/>
      <c r="J13" s="27"/>
    </row>
    <row r="14" spans="1:10" ht="12.75">
      <c r="A14" s="45" t="s">
        <v>71</v>
      </c>
      <c r="B14" s="46" t="s">
        <v>72</v>
      </c>
      <c r="C14" s="47">
        <v>37798.7</v>
      </c>
      <c r="D14" s="47">
        <v>41200</v>
      </c>
      <c r="E14" s="47">
        <v>41200</v>
      </c>
      <c r="F14" s="47">
        <v>38981</v>
      </c>
      <c r="G14" s="47">
        <v>38981</v>
      </c>
      <c r="H14" s="228">
        <v>37948</v>
      </c>
      <c r="I14" s="48">
        <f>H14-G14</f>
        <v>-1033</v>
      </c>
      <c r="J14" s="27"/>
    </row>
    <row r="15" spans="1:10" ht="12.75">
      <c r="A15" s="45"/>
      <c r="B15" s="46"/>
      <c r="C15" s="47"/>
      <c r="D15" s="47"/>
      <c r="E15" s="47"/>
      <c r="F15" s="47"/>
      <c r="G15" s="47"/>
      <c r="H15" s="47"/>
      <c r="I15" s="48"/>
      <c r="J15" s="27"/>
    </row>
    <row r="16" spans="1:10" ht="12.75">
      <c r="A16" s="45"/>
      <c r="B16" s="46"/>
      <c r="C16" s="47"/>
      <c r="D16" s="47"/>
      <c r="E16" s="47"/>
      <c r="F16" s="47"/>
      <c r="G16" s="47"/>
      <c r="H16" s="47"/>
      <c r="I16" s="48"/>
      <c r="J16" s="27"/>
    </row>
    <row r="17" spans="1:10" ht="12.75">
      <c r="A17" s="45"/>
      <c r="B17" s="46"/>
      <c r="C17" s="47"/>
      <c r="D17" s="47"/>
      <c r="E17" s="47"/>
      <c r="F17" s="47"/>
      <c r="G17" s="47"/>
      <c r="H17" s="47"/>
      <c r="I17" s="48"/>
      <c r="J17" s="27"/>
    </row>
    <row r="18" spans="1:10" ht="12.75">
      <c r="A18" s="45"/>
      <c r="B18" s="46"/>
      <c r="C18" s="47"/>
      <c r="D18" s="47"/>
      <c r="E18" s="47"/>
      <c r="F18" s="47"/>
      <c r="G18" s="47"/>
      <c r="H18" s="47"/>
      <c r="I18" s="48"/>
      <c r="J18" s="27"/>
    </row>
    <row r="19" spans="1:10" ht="13.5" thickBot="1">
      <c r="A19" s="45" t="s">
        <v>40</v>
      </c>
      <c r="B19" s="46" t="s">
        <v>41</v>
      </c>
      <c r="C19" s="47"/>
      <c r="D19" s="47"/>
      <c r="E19" s="47"/>
      <c r="F19" s="47"/>
      <c r="G19" s="47"/>
      <c r="H19" s="47"/>
      <c r="I19" s="48"/>
      <c r="J19" s="27"/>
    </row>
    <row r="20" spans="1:10" ht="14.25" customHeight="1" thickBot="1">
      <c r="A20" s="240" t="s">
        <v>22</v>
      </c>
      <c r="B20" s="242"/>
      <c r="C20" s="49">
        <f aca="true" t="shared" si="0" ref="C20:I20">SUM(C14:C19)</f>
        <v>37798.7</v>
      </c>
      <c r="D20" s="49">
        <f t="shared" si="0"/>
        <v>41200</v>
      </c>
      <c r="E20" s="49">
        <f t="shared" si="0"/>
        <v>41200</v>
      </c>
      <c r="F20" s="49">
        <f t="shared" si="0"/>
        <v>38981</v>
      </c>
      <c r="G20" s="49">
        <f>SUM(G14:G19)</f>
        <v>38981</v>
      </c>
      <c r="H20" s="49">
        <f t="shared" si="0"/>
        <v>37948</v>
      </c>
      <c r="I20" s="50">
        <f t="shared" si="0"/>
        <v>-1033</v>
      </c>
      <c r="J20" s="27"/>
    </row>
    <row r="21" spans="1:10" ht="15" customHeight="1" thickBot="1">
      <c r="A21" s="240" t="s">
        <v>29</v>
      </c>
      <c r="B21" s="251"/>
      <c r="C21" s="51">
        <v>273</v>
      </c>
      <c r="D21" s="51">
        <v>400</v>
      </c>
      <c r="E21" s="51"/>
      <c r="F21" s="51"/>
      <c r="G21" s="51">
        <v>281.8</v>
      </c>
      <c r="H21" s="49">
        <v>280.5</v>
      </c>
      <c r="I21" s="202">
        <f>G21-H21</f>
        <v>1.3000000000000114</v>
      </c>
      <c r="J21" s="27"/>
    </row>
    <row r="22" spans="1:11" s="10" customFormat="1" ht="13.5" thickBot="1">
      <c r="A22" s="240" t="s">
        <v>44</v>
      </c>
      <c r="B22" s="241"/>
      <c r="C22" s="52">
        <f aca="true" t="shared" si="1" ref="C22:H22">C20+C21</f>
        <v>38071.7</v>
      </c>
      <c r="D22" s="52">
        <f t="shared" si="1"/>
        <v>41600</v>
      </c>
      <c r="E22" s="52">
        <f t="shared" si="1"/>
        <v>41200</v>
      </c>
      <c r="F22" s="52">
        <f t="shared" si="1"/>
        <v>38981</v>
      </c>
      <c r="G22" s="52">
        <f t="shared" si="1"/>
        <v>39262.8</v>
      </c>
      <c r="H22" s="52">
        <f t="shared" si="1"/>
        <v>38228.5</v>
      </c>
      <c r="I22" s="202">
        <f>I20+I21</f>
        <v>-1031.7</v>
      </c>
      <c r="J22" s="27"/>
      <c r="K22" s="21"/>
    </row>
    <row r="23" ht="12.75">
      <c r="J23" s="27"/>
    </row>
    <row r="24" ht="12.75">
      <c r="J24" s="27"/>
    </row>
    <row r="25" ht="12.75">
      <c r="J25" s="27"/>
    </row>
    <row r="26" spans="1:10" ht="12.75" customHeight="1">
      <c r="A26" s="53"/>
      <c r="B26" s="261" t="s">
        <v>68</v>
      </c>
      <c r="C26" s="262"/>
      <c r="D26" s="54" t="s">
        <v>9</v>
      </c>
      <c r="E26" s="257" t="s">
        <v>182</v>
      </c>
      <c r="F26" s="258"/>
      <c r="J26" s="27"/>
    </row>
    <row r="27" spans="1:10" ht="12.75">
      <c r="A27" s="53"/>
      <c r="B27" s="263"/>
      <c r="C27" s="264"/>
      <c r="D27" s="54" t="s">
        <v>19</v>
      </c>
      <c r="E27" s="257"/>
      <c r="F27" s="258"/>
      <c r="J27" s="27"/>
    </row>
    <row r="28" spans="1:10" ht="17.25" customHeight="1">
      <c r="A28" s="53"/>
      <c r="B28" s="265"/>
      <c r="C28" s="266"/>
      <c r="D28" s="54" t="s">
        <v>20</v>
      </c>
      <c r="E28" s="259">
        <v>44931</v>
      </c>
      <c r="F28" s="260"/>
      <c r="J28" s="27"/>
    </row>
    <row r="29" ht="12.75">
      <c r="J29" s="27"/>
    </row>
    <row r="32" ht="12.75">
      <c r="H32" s="204"/>
    </row>
  </sheetData>
  <sheetProtection/>
  <mergeCells count="13">
    <mergeCell ref="E26:F26"/>
    <mergeCell ref="E27:F27"/>
    <mergeCell ref="E28:F28"/>
    <mergeCell ref="B26:C28"/>
    <mergeCell ref="C10:I10"/>
    <mergeCell ref="A22:B22"/>
    <mergeCell ref="A20:B20"/>
    <mergeCell ref="I12:I13"/>
    <mergeCell ref="A10:B12"/>
    <mergeCell ref="A21:B21"/>
    <mergeCell ref="C12:C13"/>
    <mergeCell ref="D12:D13"/>
    <mergeCell ref="E12:G12"/>
  </mergeCells>
  <printOptions horizontalCentered="1" verticalCentered="1"/>
  <pageMargins left="0" right="0" top="0" bottom="0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PageLayoutView="0" workbookViewId="0" topLeftCell="A1">
      <selection activeCell="H26" sqref="H26"/>
    </sheetView>
  </sheetViews>
  <sheetFormatPr defaultColWidth="9.140625" defaultRowHeight="12.75"/>
  <cols>
    <col min="1" max="1" width="11.7109375" style="20" customWidth="1"/>
    <col min="2" max="2" width="39.57421875" style="19" customWidth="1"/>
    <col min="3" max="3" width="12.140625" style="19" customWidth="1"/>
    <col min="4" max="4" width="13.57421875" style="20" customWidth="1"/>
    <col min="5" max="5" width="13.28125" style="20" customWidth="1"/>
    <col min="6" max="6" width="15.00390625" style="20" customWidth="1"/>
    <col min="7" max="7" width="18.57421875" style="20" customWidth="1"/>
    <col min="8" max="8" width="19.28125" style="20" customWidth="1"/>
    <col min="9" max="9" width="13.140625" style="20" customWidth="1"/>
  </cols>
  <sheetData>
    <row r="1" spans="1:11" s="18" customFormat="1" ht="12.75">
      <c r="A1" s="26" t="s">
        <v>177</v>
      </c>
      <c r="B1" s="26"/>
      <c r="C1" s="26"/>
      <c r="D1" s="28"/>
      <c r="E1" s="28"/>
      <c r="F1" s="28"/>
      <c r="G1" s="28"/>
      <c r="H1" s="28"/>
      <c r="I1" s="28"/>
      <c r="J1" s="55"/>
      <c r="K1" s="55"/>
    </row>
    <row r="2" spans="1:11" s="18" customFormat="1" ht="12.75">
      <c r="A2" s="26" t="s">
        <v>159</v>
      </c>
      <c r="B2" s="26"/>
      <c r="C2" s="26"/>
      <c r="D2" s="28"/>
      <c r="E2" s="28"/>
      <c r="F2" s="28"/>
      <c r="G2" s="28"/>
      <c r="H2" s="28"/>
      <c r="I2" s="28"/>
      <c r="J2" s="55"/>
      <c r="K2" s="55"/>
    </row>
    <row r="3" spans="1:11" s="18" customFormat="1" ht="12.75">
      <c r="A3" s="26" t="s">
        <v>176</v>
      </c>
      <c r="B3" s="26"/>
      <c r="C3" s="26"/>
      <c r="D3" s="28"/>
      <c r="E3" s="28"/>
      <c r="F3" s="28"/>
      <c r="G3" s="28"/>
      <c r="H3" s="28"/>
      <c r="I3" s="28"/>
      <c r="J3" s="55"/>
      <c r="K3" s="55"/>
    </row>
    <row r="5" spans="1:9" s="2" customFormat="1" ht="15">
      <c r="A5" s="57" t="s">
        <v>67</v>
      </c>
      <c r="B5" s="23"/>
      <c r="C5" s="23"/>
      <c r="D5" s="24"/>
      <c r="E5" s="24"/>
      <c r="F5" s="24"/>
      <c r="G5" s="24"/>
      <c r="H5" s="24"/>
      <c r="I5" s="24"/>
    </row>
    <row r="6" spans="1:10" ht="13.5" thickBot="1">
      <c r="A6" s="37"/>
      <c r="B6" s="58"/>
      <c r="C6" s="58"/>
      <c r="D6" s="37"/>
      <c r="E6" s="37"/>
      <c r="F6" s="36"/>
      <c r="G6" s="37"/>
      <c r="H6" s="36"/>
      <c r="I6" s="28" t="s">
        <v>173</v>
      </c>
      <c r="J6" s="1"/>
    </row>
    <row r="7" spans="1:10" s="4" customFormat="1" ht="12.75">
      <c r="A7" s="59"/>
      <c r="B7" s="30"/>
      <c r="C7" s="30"/>
      <c r="D7" s="60"/>
      <c r="E7" s="60"/>
      <c r="F7" s="31"/>
      <c r="G7" s="31"/>
      <c r="H7" s="61"/>
      <c r="I7" s="79"/>
      <c r="J7" s="3"/>
    </row>
    <row r="8" spans="1:10" ht="12.75">
      <c r="A8" s="62" t="s">
        <v>1</v>
      </c>
      <c r="B8" s="78" t="s">
        <v>175</v>
      </c>
      <c r="C8" s="63"/>
      <c r="D8" s="63"/>
      <c r="E8" s="63"/>
      <c r="F8" s="63"/>
      <c r="G8" s="64"/>
      <c r="H8" s="33" t="s">
        <v>42</v>
      </c>
      <c r="I8" s="80" t="s">
        <v>71</v>
      </c>
      <c r="J8" s="1"/>
    </row>
    <row r="9" spans="1:10" s="6" customFormat="1" ht="12.75">
      <c r="A9" s="246" t="s">
        <v>58</v>
      </c>
      <c r="B9" s="272" t="s">
        <v>174</v>
      </c>
      <c r="C9" s="39" t="s">
        <v>3</v>
      </c>
      <c r="D9" s="39" t="s">
        <v>4</v>
      </c>
      <c r="E9" s="39" t="s">
        <v>5</v>
      </c>
      <c r="F9" s="39" t="s">
        <v>6</v>
      </c>
      <c r="G9" s="39" t="s">
        <v>28</v>
      </c>
      <c r="H9" s="39" t="s">
        <v>52</v>
      </c>
      <c r="I9" s="40" t="s">
        <v>53</v>
      </c>
      <c r="J9" s="5"/>
    </row>
    <row r="10" spans="1:10" s="8" customFormat="1" ht="12.75">
      <c r="A10" s="248"/>
      <c r="B10" s="273"/>
      <c r="C10" s="252" t="s">
        <v>198</v>
      </c>
      <c r="D10" s="252" t="s">
        <v>199</v>
      </c>
      <c r="E10" s="254" t="s">
        <v>185</v>
      </c>
      <c r="F10" s="255"/>
      <c r="G10" s="256"/>
      <c r="H10" s="41" t="s">
        <v>7</v>
      </c>
      <c r="I10" s="243" t="s">
        <v>8</v>
      </c>
      <c r="J10" s="7"/>
    </row>
    <row r="11" spans="1:10" s="8" customFormat="1" ht="25.5">
      <c r="A11" s="250"/>
      <c r="B11" s="274"/>
      <c r="C11" s="253"/>
      <c r="D11" s="253"/>
      <c r="E11" s="44" t="s">
        <v>73</v>
      </c>
      <c r="F11" s="44" t="s">
        <v>178</v>
      </c>
      <c r="G11" s="44" t="s">
        <v>51</v>
      </c>
      <c r="H11" s="44" t="s">
        <v>179</v>
      </c>
      <c r="I11" s="244"/>
      <c r="J11" s="7"/>
    </row>
    <row r="12" spans="1:10" ht="12.75">
      <c r="A12" s="65">
        <v>600</v>
      </c>
      <c r="B12" s="56" t="s">
        <v>10</v>
      </c>
      <c r="C12" s="66">
        <v>26990</v>
      </c>
      <c r="D12" s="66">
        <v>30000</v>
      </c>
      <c r="E12" s="66">
        <v>30000</v>
      </c>
      <c r="F12" s="66">
        <v>28000</v>
      </c>
      <c r="G12" s="66">
        <v>28000</v>
      </c>
      <c r="H12" s="229">
        <v>27309</v>
      </c>
      <c r="I12" s="67">
        <f>H12-G12</f>
        <v>-691</v>
      </c>
      <c r="J12" s="1"/>
    </row>
    <row r="13" spans="1:10" ht="12.75">
      <c r="A13" s="65">
        <v>601</v>
      </c>
      <c r="B13" s="56" t="s">
        <v>11</v>
      </c>
      <c r="C13" s="66">
        <v>3348.5</v>
      </c>
      <c r="D13" s="66">
        <v>3900</v>
      </c>
      <c r="E13" s="66">
        <v>3900</v>
      </c>
      <c r="F13" s="66">
        <v>3591</v>
      </c>
      <c r="G13" s="66">
        <v>3591</v>
      </c>
      <c r="H13" s="229">
        <v>3590</v>
      </c>
      <c r="I13" s="67">
        <f>H13-G13</f>
        <v>-1</v>
      </c>
      <c r="J13" s="1"/>
    </row>
    <row r="14" spans="1:10" ht="12.75">
      <c r="A14" s="65">
        <v>602</v>
      </c>
      <c r="B14" s="56" t="s">
        <v>12</v>
      </c>
      <c r="C14" s="66">
        <v>6371.5</v>
      </c>
      <c r="D14" s="66">
        <v>6600</v>
      </c>
      <c r="E14" s="66">
        <v>6600</v>
      </c>
      <c r="F14" s="66">
        <v>6420</v>
      </c>
      <c r="G14" s="66">
        <v>6420</v>
      </c>
      <c r="H14" s="229">
        <v>6079</v>
      </c>
      <c r="I14" s="67">
        <f>H14-G14</f>
        <v>-341</v>
      </c>
      <c r="J14" s="1"/>
    </row>
    <row r="15" spans="1:10" ht="12.75">
      <c r="A15" s="65">
        <v>606</v>
      </c>
      <c r="B15" s="56" t="s">
        <v>13</v>
      </c>
      <c r="C15" s="66">
        <v>206.7</v>
      </c>
      <c r="D15" s="66"/>
      <c r="E15" s="66"/>
      <c r="F15" s="66">
        <v>270</v>
      </c>
      <c r="G15" s="66">
        <v>270</v>
      </c>
      <c r="H15" s="66">
        <v>270</v>
      </c>
      <c r="I15" s="67">
        <f>H15-G15</f>
        <v>0</v>
      </c>
      <c r="J15" s="1"/>
    </row>
    <row r="16" spans="1:10" s="10" customFormat="1" ht="13.5">
      <c r="A16" s="68" t="s">
        <v>14</v>
      </c>
      <c r="B16" s="69" t="s">
        <v>15</v>
      </c>
      <c r="C16" s="70">
        <f aca="true" t="shared" si="0" ref="C16:I16">SUM(C12:C15)</f>
        <v>36916.7</v>
      </c>
      <c r="D16" s="70">
        <f t="shared" si="0"/>
        <v>40500</v>
      </c>
      <c r="E16" s="70">
        <f t="shared" si="0"/>
        <v>40500</v>
      </c>
      <c r="F16" s="70">
        <f t="shared" si="0"/>
        <v>38281</v>
      </c>
      <c r="G16" s="70">
        <f t="shared" si="0"/>
        <v>38281</v>
      </c>
      <c r="H16" s="70">
        <f t="shared" si="0"/>
        <v>37248</v>
      </c>
      <c r="I16" s="71">
        <f t="shared" si="0"/>
        <v>-1033</v>
      </c>
      <c r="J16" s="9"/>
    </row>
    <row r="17" spans="1:10" ht="12.75">
      <c r="A17" s="65">
        <v>230</v>
      </c>
      <c r="B17" s="56" t="s">
        <v>16</v>
      </c>
      <c r="C17" s="66"/>
      <c r="D17" s="66"/>
      <c r="E17" s="66"/>
      <c r="F17" s="66"/>
      <c r="G17" s="66"/>
      <c r="H17" s="66"/>
      <c r="I17" s="67">
        <f>H17-G17</f>
        <v>0</v>
      </c>
      <c r="J17" s="1"/>
    </row>
    <row r="18" spans="1:10" ht="12.75">
      <c r="A18" s="65">
        <v>231</v>
      </c>
      <c r="B18" s="56" t="s">
        <v>17</v>
      </c>
      <c r="C18" s="66">
        <v>882</v>
      </c>
      <c r="D18" s="66">
        <v>700</v>
      </c>
      <c r="E18" s="66">
        <v>700</v>
      </c>
      <c r="F18" s="66">
        <v>700</v>
      </c>
      <c r="G18" s="66">
        <v>700</v>
      </c>
      <c r="H18" s="66">
        <v>700</v>
      </c>
      <c r="I18" s="67">
        <f>H18-G18</f>
        <v>0</v>
      </c>
      <c r="J18" s="1"/>
    </row>
    <row r="19" spans="1:10" ht="13.5">
      <c r="A19" s="68" t="s">
        <v>18</v>
      </c>
      <c r="B19" s="46" t="s">
        <v>43</v>
      </c>
      <c r="C19" s="70">
        <v>882</v>
      </c>
      <c r="D19" s="70">
        <v>700</v>
      </c>
      <c r="E19" s="70">
        <f>SUM(E18)</f>
        <v>700</v>
      </c>
      <c r="F19" s="70">
        <v>700</v>
      </c>
      <c r="G19" s="70">
        <v>700</v>
      </c>
      <c r="H19" s="70">
        <v>700</v>
      </c>
      <c r="I19" s="71">
        <f>SUM(I17:I18)</f>
        <v>0</v>
      </c>
      <c r="J19" s="1"/>
    </row>
    <row r="20" spans="1:9" ht="13.5">
      <c r="A20" s="268" t="s">
        <v>30</v>
      </c>
      <c r="B20" s="269"/>
      <c r="C20" s="72">
        <v>272.96</v>
      </c>
      <c r="D20" s="72">
        <v>400</v>
      </c>
      <c r="E20" s="72"/>
      <c r="F20" s="72"/>
      <c r="G20" s="72">
        <v>281.8</v>
      </c>
      <c r="H20" s="72">
        <v>280.5</v>
      </c>
      <c r="I20" s="71">
        <f>G20-H20</f>
        <v>1.3000000000000114</v>
      </c>
    </row>
    <row r="21" spans="1:9" s="10" customFormat="1" ht="18.75" customHeight="1" thickBot="1">
      <c r="A21" s="270" t="s">
        <v>31</v>
      </c>
      <c r="B21" s="271"/>
      <c r="C21" s="73">
        <f>C16+C20+C19</f>
        <v>38071.659999999996</v>
      </c>
      <c r="D21" s="73">
        <f>D16+D20+D19</f>
        <v>41600</v>
      </c>
      <c r="E21" s="73">
        <f>E16+E18</f>
        <v>41200</v>
      </c>
      <c r="F21" s="73">
        <f>F16+F20+F19</f>
        <v>38981</v>
      </c>
      <c r="G21" s="73">
        <f>G20+G19+G16</f>
        <v>39262.8</v>
      </c>
      <c r="H21" s="73">
        <f>H20+H18+H16</f>
        <v>38228.5</v>
      </c>
      <c r="I21" s="74">
        <f>I20+I19+I16</f>
        <v>-1031.7</v>
      </c>
    </row>
    <row r="22" spans="1:9" ht="23.25" customHeight="1">
      <c r="A22" s="37"/>
      <c r="B22" s="75"/>
      <c r="C22" s="75"/>
      <c r="D22" s="76"/>
      <c r="E22" s="76"/>
      <c r="F22" s="76"/>
      <c r="G22" s="76"/>
      <c r="H22" s="76"/>
      <c r="I22" s="76"/>
    </row>
    <row r="23" spans="1:9" ht="11.25" customHeight="1">
      <c r="A23" s="37"/>
      <c r="B23" s="75"/>
      <c r="C23" s="75"/>
      <c r="D23" s="76"/>
      <c r="E23" s="76"/>
      <c r="F23" s="76"/>
      <c r="G23" s="76"/>
      <c r="H23" s="76"/>
      <c r="I23" s="76"/>
    </row>
    <row r="25" spans="1:10" ht="17.25" customHeight="1">
      <c r="A25" s="267" t="s">
        <v>75</v>
      </c>
      <c r="B25" s="77" t="s">
        <v>131</v>
      </c>
      <c r="C25" s="261" t="s">
        <v>68</v>
      </c>
      <c r="D25" s="262"/>
      <c r="E25" s="54" t="s">
        <v>9</v>
      </c>
      <c r="F25" s="257" t="s">
        <v>182</v>
      </c>
      <c r="G25" s="258"/>
      <c r="H25" s="36"/>
      <c r="I25" s="36"/>
      <c r="J25" s="203"/>
    </row>
    <row r="26" spans="1:9" ht="19.5" customHeight="1">
      <c r="A26" s="252"/>
      <c r="B26" s="77" t="s">
        <v>19</v>
      </c>
      <c r="C26" s="263"/>
      <c r="D26" s="264"/>
      <c r="E26" s="54" t="s">
        <v>19</v>
      </c>
      <c r="F26" s="257"/>
      <c r="G26" s="258"/>
      <c r="H26" s="36"/>
      <c r="I26" s="205"/>
    </row>
    <row r="27" spans="1:11" ht="33" customHeight="1">
      <c r="A27" s="253"/>
      <c r="B27" s="77" t="s">
        <v>205</v>
      </c>
      <c r="C27" s="265"/>
      <c r="D27" s="266"/>
      <c r="E27" s="54" t="s">
        <v>20</v>
      </c>
      <c r="F27" s="259">
        <v>44931</v>
      </c>
      <c r="G27" s="260"/>
      <c r="H27" s="36"/>
      <c r="I27" s="205"/>
      <c r="K27" s="203"/>
    </row>
    <row r="28" ht="12.75">
      <c r="I28" s="204"/>
    </row>
    <row r="29" ht="12.75">
      <c r="I29" s="204"/>
    </row>
    <row r="32" ht="12.75">
      <c r="I32" s="204"/>
    </row>
    <row r="33" ht="12.75">
      <c r="I33" s="204"/>
    </row>
    <row r="35" spans="3:9" ht="12.75">
      <c r="C35" s="199"/>
      <c r="E35" s="204"/>
      <c r="F35" s="204"/>
      <c r="I35" s="204"/>
    </row>
    <row r="36" ht="12.75">
      <c r="F36" s="204"/>
    </row>
    <row r="37" ht="12.75">
      <c r="G37" s="204"/>
    </row>
  </sheetData>
  <sheetProtection/>
  <mergeCells count="13">
    <mergeCell ref="I10:I11"/>
    <mergeCell ref="A20:B20"/>
    <mergeCell ref="A21:B21"/>
    <mergeCell ref="B9:B11"/>
    <mergeCell ref="F25:G25"/>
    <mergeCell ref="F26:G26"/>
    <mergeCell ref="C10:C11"/>
    <mergeCell ref="D10:D11"/>
    <mergeCell ref="E10:G10"/>
    <mergeCell ref="F27:G27"/>
    <mergeCell ref="C25:D27"/>
    <mergeCell ref="A9:A11"/>
    <mergeCell ref="A25:A27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9"/>
  <sheetViews>
    <sheetView zoomScale="90" zoomScaleNormal="90" zoomScalePageLayoutView="0" workbookViewId="0" topLeftCell="C1">
      <selection activeCell="O26" sqref="O26"/>
    </sheetView>
  </sheetViews>
  <sheetFormatPr defaultColWidth="9.140625" defaultRowHeight="12.75"/>
  <cols>
    <col min="1" max="1" width="14.00390625" style="19" customWidth="1"/>
    <col min="2" max="2" width="41.28125" style="19" customWidth="1"/>
    <col min="3" max="3" width="15.8515625" style="19" customWidth="1"/>
    <col min="4" max="4" width="14.140625" style="19" customWidth="1"/>
    <col min="5" max="5" width="17.57421875" style="19" customWidth="1"/>
    <col min="6" max="6" width="21.28125" style="19" customWidth="1"/>
    <col min="7" max="7" width="15.00390625" style="19" customWidth="1"/>
    <col min="8" max="8" width="12.7109375" style="19" bestFit="1" customWidth="1"/>
    <col min="9" max="9" width="13.421875" style="19" customWidth="1"/>
    <col min="10" max="10" width="11.57421875" style="19" customWidth="1"/>
    <col min="11" max="11" width="11.00390625" style="19" customWidth="1"/>
    <col min="12" max="12" width="12.7109375" style="19" customWidth="1"/>
    <col min="13" max="13" width="13.8515625" style="19" customWidth="1"/>
    <col min="14" max="14" width="13.57421875" style="19" customWidth="1"/>
    <col min="15" max="15" width="26.7109375" style="19" customWidth="1"/>
    <col min="16" max="16" width="12.57421875" style="19" customWidth="1"/>
    <col min="17" max="18" width="15.140625" style="19" customWidth="1"/>
    <col min="19" max="19" width="32.00390625" style="19" customWidth="1"/>
  </cols>
  <sheetData>
    <row r="1" spans="1:11" s="18" customFormat="1" ht="12.75">
      <c r="A1" s="26" t="s">
        <v>177</v>
      </c>
      <c r="B1" s="26"/>
      <c r="C1" s="26"/>
      <c r="D1" s="28"/>
      <c r="E1" s="28"/>
      <c r="F1" s="28"/>
      <c r="G1" s="28"/>
      <c r="H1" s="28"/>
      <c r="I1" s="28"/>
      <c r="J1" s="55"/>
      <c r="K1" s="55"/>
    </row>
    <row r="2" spans="1:11" s="18" customFormat="1" ht="12.75">
      <c r="A2" s="26" t="s">
        <v>159</v>
      </c>
      <c r="B2" s="26"/>
      <c r="C2" s="26"/>
      <c r="D2" s="28"/>
      <c r="E2" s="28"/>
      <c r="F2" s="28"/>
      <c r="G2" s="28"/>
      <c r="H2" s="28"/>
      <c r="I2" s="28"/>
      <c r="J2" s="55"/>
      <c r="K2" s="55"/>
    </row>
    <row r="3" spans="1:11" s="18" customFormat="1" ht="12.75">
      <c r="A3" s="26" t="s">
        <v>176</v>
      </c>
      <c r="B3" s="26"/>
      <c r="C3" s="26"/>
      <c r="D3" s="28"/>
      <c r="E3" s="28"/>
      <c r="F3" s="28"/>
      <c r="G3" s="28"/>
      <c r="H3" s="28"/>
      <c r="I3" s="28"/>
      <c r="J3" s="55"/>
      <c r="K3" s="55"/>
    </row>
    <row r="5" spans="1:19" s="11" customFormat="1" ht="15">
      <c r="A5" s="82" t="s">
        <v>56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23"/>
      <c r="P5" s="23"/>
      <c r="Q5" s="23"/>
      <c r="R5" s="23"/>
      <c r="S5" s="23"/>
    </row>
    <row r="6" spans="1:19" s="11" customFormat="1" ht="15">
      <c r="A6" s="82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23"/>
      <c r="P6" s="23"/>
      <c r="Q6" s="23"/>
      <c r="R6" s="23"/>
      <c r="S6" s="23"/>
    </row>
    <row r="7" spans="1:14" ht="12.75">
      <c r="A7" s="87"/>
      <c r="B7" s="88"/>
      <c r="C7" s="88"/>
      <c r="D7" s="88"/>
      <c r="E7" s="86"/>
      <c r="F7" s="86"/>
      <c r="G7" s="86"/>
      <c r="H7" s="86"/>
      <c r="I7" s="86"/>
      <c r="J7" s="86"/>
      <c r="K7" s="86"/>
      <c r="L7" s="86"/>
      <c r="M7" s="86"/>
      <c r="N7" s="86"/>
    </row>
    <row r="8" spans="1:14" ht="12.75">
      <c r="A8" s="84" t="s">
        <v>1</v>
      </c>
      <c r="B8" s="100" t="s">
        <v>175</v>
      </c>
      <c r="C8" s="85" t="s">
        <v>42</v>
      </c>
      <c r="D8" s="85">
        <v>3310</v>
      </c>
      <c r="E8" s="89"/>
      <c r="F8" s="90"/>
      <c r="G8" s="90"/>
      <c r="H8" s="90"/>
      <c r="I8" s="90"/>
      <c r="J8" s="90"/>
      <c r="K8" s="86"/>
      <c r="L8" s="86"/>
      <c r="M8" s="86"/>
      <c r="N8" s="86"/>
    </row>
    <row r="9" spans="1:2" ht="13.5" thickBot="1">
      <c r="A9" s="280"/>
      <c r="B9" s="281"/>
    </row>
    <row r="10" spans="1:19" s="17" customFormat="1" ht="15.75">
      <c r="A10" s="107"/>
      <c r="B10" s="108" t="s">
        <v>38</v>
      </c>
      <c r="C10" s="108"/>
      <c r="D10" s="108"/>
      <c r="E10" s="108"/>
      <c r="F10" s="108" t="s">
        <v>59</v>
      </c>
      <c r="G10" s="108"/>
      <c r="H10" s="108"/>
      <c r="I10" s="108" t="s">
        <v>60</v>
      </c>
      <c r="J10" s="108"/>
      <c r="K10" s="108"/>
      <c r="L10" s="108" t="s">
        <v>61</v>
      </c>
      <c r="M10" s="108"/>
      <c r="N10" s="108"/>
      <c r="O10" s="108" t="s">
        <v>62</v>
      </c>
      <c r="P10" s="282" t="s">
        <v>66</v>
      </c>
      <c r="Q10" s="282"/>
      <c r="R10" s="282"/>
      <c r="S10" s="275" t="s">
        <v>23</v>
      </c>
    </row>
    <row r="11" spans="1:19" s="12" customFormat="1" ht="33" customHeight="1">
      <c r="A11" s="278" t="s">
        <v>0</v>
      </c>
      <c r="B11" s="277" t="s">
        <v>180</v>
      </c>
      <c r="C11" s="277" t="s">
        <v>49</v>
      </c>
      <c r="D11" s="277" t="s">
        <v>189</v>
      </c>
      <c r="E11" s="277" t="s">
        <v>190</v>
      </c>
      <c r="F11" s="277" t="s">
        <v>191</v>
      </c>
      <c r="G11" s="277" t="s">
        <v>192</v>
      </c>
      <c r="H11" s="277" t="s">
        <v>193</v>
      </c>
      <c r="I11" s="277" t="s">
        <v>195</v>
      </c>
      <c r="J11" s="277" t="s">
        <v>194</v>
      </c>
      <c r="K11" s="277" t="s">
        <v>196</v>
      </c>
      <c r="L11" s="277" t="s">
        <v>197</v>
      </c>
      <c r="M11" s="277" t="s">
        <v>207</v>
      </c>
      <c r="N11" s="277" t="s">
        <v>208</v>
      </c>
      <c r="O11" s="277" t="s">
        <v>209</v>
      </c>
      <c r="P11" s="277" t="s">
        <v>63</v>
      </c>
      <c r="Q11" s="277" t="s">
        <v>64</v>
      </c>
      <c r="R11" s="277" t="s">
        <v>65</v>
      </c>
      <c r="S11" s="276"/>
    </row>
    <row r="12" spans="1:19" s="12" customFormat="1" ht="27" customHeight="1">
      <c r="A12" s="278"/>
      <c r="B12" s="277"/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7"/>
      <c r="Q12" s="277"/>
      <c r="R12" s="277"/>
      <c r="S12" s="276"/>
    </row>
    <row r="13" spans="1:19" s="12" customFormat="1" ht="12" customHeight="1">
      <c r="A13" s="106" t="s">
        <v>161</v>
      </c>
      <c r="B13" s="77" t="s">
        <v>77</v>
      </c>
      <c r="C13" s="77" t="s">
        <v>98</v>
      </c>
      <c r="D13" s="104">
        <v>3041</v>
      </c>
      <c r="E13" s="104">
        <v>37799</v>
      </c>
      <c r="F13" s="105">
        <f aca="true" t="shared" si="0" ref="F13:F21">E13/D13</f>
        <v>12.429792831305491</v>
      </c>
      <c r="G13" s="227">
        <v>3050</v>
      </c>
      <c r="H13" s="105">
        <v>41200</v>
      </c>
      <c r="I13" s="105">
        <f aca="true" t="shared" si="1" ref="I13:I21">H13/G13</f>
        <v>13.508196721311476</v>
      </c>
      <c r="J13" s="227">
        <v>3050</v>
      </c>
      <c r="K13" s="105">
        <v>38981</v>
      </c>
      <c r="L13" s="105">
        <f aca="true" t="shared" si="2" ref="L13:L21">K13/J13</f>
        <v>12.780655737704919</v>
      </c>
      <c r="M13" s="227">
        <v>2446</v>
      </c>
      <c r="N13" s="227">
        <v>37948</v>
      </c>
      <c r="O13" s="105">
        <f aca="true" t="shared" si="3" ref="O13:O21">N13/M13</f>
        <v>15.514309076042519</v>
      </c>
      <c r="P13" s="105">
        <f aca="true" t="shared" si="4" ref="P13:P21">O13-F13</f>
        <v>3.084516244737028</v>
      </c>
      <c r="Q13" s="105">
        <f aca="true" t="shared" si="5" ref="Q13:Q21">O13-I13</f>
        <v>2.0061123547310427</v>
      </c>
      <c r="R13" s="105">
        <f aca="true" t="shared" si="6" ref="R13:R21">O13-L13</f>
        <v>2.7336533383376</v>
      </c>
      <c r="S13" s="109"/>
    </row>
    <row r="14" spans="1:19" s="12" customFormat="1" ht="12" customHeight="1">
      <c r="A14" s="106" t="s">
        <v>163</v>
      </c>
      <c r="B14" s="77" t="s">
        <v>162</v>
      </c>
      <c r="C14" s="77" t="s">
        <v>100</v>
      </c>
      <c r="D14" s="104"/>
      <c r="E14" s="104"/>
      <c r="F14" s="105" t="e">
        <f t="shared" si="0"/>
        <v>#DIV/0!</v>
      </c>
      <c r="G14" s="105"/>
      <c r="H14" s="105"/>
      <c r="I14" s="105" t="e">
        <f t="shared" si="1"/>
        <v>#DIV/0!</v>
      </c>
      <c r="J14" s="105"/>
      <c r="K14" s="105"/>
      <c r="L14" s="105" t="e">
        <f t="shared" si="2"/>
        <v>#DIV/0!</v>
      </c>
      <c r="M14" s="105"/>
      <c r="N14" s="105"/>
      <c r="O14" s="105" t="e">
        <f t="shared" si="3"/>
        <v>#DIV/0!</v>
      </c>
      <c r="P14" s="105" t="e">
        <f t="shared" si="4"/>
        <v>#DIV/0!</v>
      </c>
      <c r="Q14" s="105" t="e">
        <f t="shared" si="5"/>
        <v>#DIV/0!</v>
      </c>
      <c r="R14" s="105" t="e">
        <f t="shared" si="6"/>
        <v>#DIV/0!</v>
      </c>
      <c r="S14" s="109"/>
    </row>
    <row r="15" spans="1:19" s="12" customFormat="1" ht="12" customHeight="1">
      <c r="A15" s="106" t="s">
        <v>163</v>
      </c>
      <c r="B15" s="77" t="s">
        <v>164</v>
      </c>
      <c r="C15" s="77" t="s">
        <v>100</v>
      </c>
      <c r="D15" s="104"/>
      <c r="E15" s="104"/>
      <c r="F15" s="105" t="e">
        <f t="shared" si="0"/>
        <v>#DIV/0!</v>
      </c>
      <c r="G15" s="105"/>
      <c r="H15" s="105"/>
      <c r="I15" s="105" t="e">
        <f t="shared" si="1"/>
        <v>#DIV/0!</v>
      </c>
      <c r="J15" s="105"/>
      <c r="K15" s="105"/>
      <c r="L15" s="105" t="e">
        <f t="shared" si="2"/>
        <v>#DIV/0!</v>
      </c>
      <c r="M15" s="105"/>
      <c r="N15" s="105"/>
      <c r="O15" s="105" t="e">
        <f t="shared" si="3"/>
        <v>#DIV/0!</v>
      </c>
      <c r="P15" s="105" t="e">
        <f t="shared" si="4"/>
        <v>#DIV/0!</v>
      </c>
      <c r="Q15" s="105" t="e">
        <f t="shared" si="5"/>
        <v>#DIV/0!</v>
      </c>
      <c r="R15" s="105" t="e">
        <f t="shared" si="6"/>
        <v>#DIV/0!</v>
      </c>
      <c r="S15" s="109"/>
    </row>
    <row r="16" spans="1:19" s="12" customFormat="1" ht="12" customHeight="1">
      <c r="A16" s="106" t="s">
        <v>109</v>
      </c>
      <c r="B16" s="77" t="s">
        <v>85</v>
      </c>
      <c r="C16" s="225" t="s">
        <v>165</v>
      </c>
      <c r="D16" s="104"/>
      <c r="E16" s="104"/>
      <c r="F16" s="105" t="e">
        <f t="shared" si="0"/>
        <v>#DIV/0!</v>
      </c>
      <c r="G16" s="105"/>
      <c r="H16" s="105"/>
      <c r="I16" s="105" t="e">
        <f t="shared" si="1"/>
        <v>#DIV/0!</v>
      </c>
      <c r="J16" s="105"/>
      <c r="K16" s="105"/>
      <c r="L16" s="105" t="e">
        <f t="shared" si="2"/>
        <v>#DIV/0!</v>
      </c>
      <c r="M16" s="105"/>
      <c r="N16" s="105"/>
      <c r="O16" s="105" t="e">
        <f t="shared" si="3"/>
        <v>#DIV/0!</v>
      </c>
      <c r="P16" s="105" t="e">
        <f t="shared" si="4"/>
        <v>#DIV/0!</v>
      </c>
      <c r="Q16" s="105" t="e">
        <f t="shared" si="5"/>
        <v>#DIV/0!</v>
      </c>
      <c r="R16" s="105" t="e">
        <f t="shared" si="6"/>
        <v>#DIV/0!</v>
      </c>
      <c r="S16" s="109"/>
    </row>
    <row r="17" spans="1:19" s="12" customFormat="1" ht="12" customHeight="1">
      <c r="A17" s="106" t="s">
        <v>166</v>
      </c>
      <c r="B17" s="77" t="s">
        <v>87</v>
      </c>
      <c r="C17" s="225" t="s">
        <v>160</v>
      </c>
      <c r="D17" s="104"/>
      <c r="E17" s="104"/>
      <c r="F17" s="105" t="e">
        <f t="shared" si="0"/>
        <v>#DIV/0!</v>
      </c>
      <c r="G17" s="105"/>
      <c r="H17" s="105"/>
      <c r="I17" s="105" t="e">
        <f t="shared" si="1"/>
        <v>#DIV/0!</v>
      </c>
      <c r="J17" s="105"/>
      <c r="K17" s="105"/>
      <c r="L17" s="105" t="e">
        <f t="shared" si="2"/>
        <v>#DIV/0!</v>
      </c>
      <c r="M17" s="105"/>
      <c r="N17" s="105"/>
      <c r="O17" s="105" t="e">
        <f t="shared" si="3"/>
        <v>#DIV/0!</v>
      </c>
      <c r="P17" s="105" t="e">
        <f t="shared" si="4"/>
        <v>#DIV/0!</v>
      </c>
      <c r="Q17" s="105" t="e">
        <f t="shared" si="5"/>
        <v>#DIV/0!</v>
      </c>
      <c r="R17" s="105" t="e">
        <f t="shared" si="6"/>
        <v>#DIV/0!</v>
      </c>
      <c r="S17" s="109"/>
    </row>
    <row r="18" spans="1:19" s="12" customFormat="1" ht="12" customHeight="1">
      <c r="A18" s="106" t="s">
        <v>167</v>
      </c>
      <c r="B18" s="77" t="s">
        <v>89</v>
      </c>
      <c r="C18" s="77" t="s">
        <v>101</v>
      </c>
      <c r="D18" s="104"/>
      <c r="E18" s="104"/>
      <c r="F18" s="105" t="e">
        <f t="shared" si="0"/>
        <v>#DIV/0!</v>
      </c>
      <c r="G18" s="105"/>
      <c r="H18" s="105"/>
      <c r="I18" s="105" t="e">
        <f t="shared" si="1"/>
        <v>#DIV/0!</v>
      </c>
      <c r="J18" s="105"/>
      <c r="K18" s="105"/>
      <c r="L18" s="105" t="e">
        <f t="shared" si="2"/>
        <v>#DIV/0!</v>
      </c>
      <c r="M18" s="105"/>
      <c r="N18" s="105"/>
      <c r="O18" s="105" t="e">
        <f t="shared" si="3"/>
        <v>#DIV/0!</v>
      </c>
      <c r="P18" s="105" t="e">
        <f t="shared" si="4"/>
        <v>#DIV/0!</v>
      </c>
      <c r="Q18" s="105" t="e">
        <f t="shared" si="5"/>
        <v>#DIV/0!</v>
      </c>
      <c r="R18" s="105" t="e">
        <f t="shared" si="6"/>
        <v>#DIV/0!</v>
      </c>
      <c r="S18" s="109"/>
    </row>
    <row r="19" spans="1:19" s="12" customFormat="1" ht="12" customHeight="1">
      <c r="A19" s="106" t="s">
        <v>168</v>
      </c>
      <c r="B19" s="77" t="s">
        <v>91</v>
      </c>
      <c r="C19" s="77" t="s">
        <v>101</v>
      </c>
      <c r="D19" s="104"/>
      <c r="E19" s="104"/>
      <c r="F19" s="105" t="e">
        <f t="shared" si="0"/>
        <v>#DIV/0!</v>
      </c>
      <c r="G19" s="105"/>
      <c r="H19" s="105"/>
      <c r="I19" s="105" t="e">
        <f t="shared" si="1"/>
        <v>#DIV/0!</v>
      </c>
      <c r="J19" s="105"/>
      <c r="K19" s="105"/>
      <c r="L19" s="105" t="e">
        <f t="shared" si="2"/>
        <v>#DIV/0!</v>
      </c>
      <c r="M19" s="105"/>
      <c r="N19" s="105"/>
      <c r="O19" s="105" t="e">
        <f t="shared" si="3"/>
        <v>#DIV/0!</v>
      </c>
      <c r="P19" s="105" t="e">
        <f t="shared" si="4"/>
        <v>#DIV/0!</v>
      </c>
      <c r="Q19" s="105" t="e">
        <f t="shared" si="5"/>
        <v>#DIV/0!</v>
      </c>
      <c r="R19" s="105" t="e">
        <f t="shared" si="6"/>
        <v>#DIV/0!</v>
      </c>
      <c r="S19" s="109"/>
    </row>
    <row r="20" spans="1:19" s="12" customFormat="1" ht="13.5" customHeight="1">
      <c r="A20" s="106" t="s">
        <v>110</v>
      </c>
      <c r="B20" s="77" t="s">
        <v>93</v>
      </c>
      <c r="C20" s="77" t="s">
        <v>102</v>
      </c>
      <c r="D20" s="104"/>
      <c r="E20" s="104"/>
      <c r="F20" s="105" t="e">
        <f t="shared" si="0"/>
        <v>#DIV/0!</v>
      </c>
      <c r="G20" s="105"/>
      <c r="H20" s="105"/>
      <c r="I20" s="105" t="e">
        <f t="shared" si="1"/>
        <v>#DIV/0!</v>
      </c>
      <c r="J20" s="105"/>
      <c r="K20" s="105"/>
      <c r="L20" s="105" t="e">
        <f t="shared" si="2"/>
        <v>#DIV/0!</v>
      </c>
      <c r="M20" s="105"/>
      <c r="N20" s="105"/>
      <c r="O20" s="105" t="e">
        <f t="shared" si="3"/>
        <v>#DIV/0!</v>
      </c>
      <c r="P20" s="105" t="e">
        <f t="shared" si="4"/>
        <v>#DIV/0!</v>
      </c>
      <c r="Q20" s="105" t="e">
        <f t="shared" si="5"/>
        <v>#DIV/0!</v>
      </c>
      <c r="R20" s="105" t="e">
        <f t="shared" si="6"/>
        <v>#DIV/0!</v>
      </c>
      <c r="S20" s="109"/>
    </row>
    <row r="21" spans="1:19" s="12" customFormat="1" ht="13.5" customHeight="1">
      <c r="A21" s="106" t="s">
        <v>169</v>
      </c>
      <c r="B21" s="77" t="s">
        <v>95</v>
      </c>
      <c r="C21" s="77" t="s">
        <v>101</v>
      </c>
      <c r="D21" s="104"/>
      <c r="E21" s="104"/>
      <c r="F21" s="105" t="e">
        <f t="shared" si="0"/>
        <v>#DIV/0!</v>
      </c>
      <c r="G21" s="105"/>
      <c r="H21" s="105"/>
      <c r="I21" s="105" t="e">
        <f t="shared" si="1"/>
        <v>#DIV/0!</v>
      </c>
      <c r="J21" s="105"/>
      <c r="K21" s="105"/>
      <c r="L21" s="105" t="e">
        <f t="shared" si="2"/>
        <v>#DIV/0!</v>
      </c>
      <c r="M21" s="105"/>
      <c r="N21" s="105"/>
      <c r="O21" s="105" t="e">
        <f t="shared" si="3"/>
        <v>#DIV/0!</v>
      </c>
      <c r="P21" s="105" t="e">
        <f t="shared" si="4"/>
        <v>#DIV/0!</v>
      </c>
      <c r="Q21" s="105" t="e">
        <f t="shared" si="5"/>
        <v>#DIV/0!</v>
      </c>
      <c r="R21" s="105" t="e">
        <f t="shared" si="6"/>
        <v>#DIV/0!</v>
      </c>
      <c r="S21" s="109"/>
    </row>
    <row r="22" spans="1:19" s="6" customFormat="1" ht="13.5" customHeight="1">
      <c r="A22" s="91"/>
      <c r="B22" s="85"/>
      <c r="C22" s="96"/>
      <c r="D22" s="92"/>
      <c r="E22" s="92"/>
      <c r="F22" s="92" t="e">
        <f>E22/D22</f>
        <v>#DIV/0!</v>
      </c>
      <c r="G22" s="92"/>
      <c r="H22" s="92"/>
      <c r="I22" s="92" t="e">
        <f>H22/G22</f>
        <v>#DIV/0!</v>
      </c>
      <c r="J22" s="92"/>
      <c r="K22" s="92"/>
      <c r="L22" s="92" t="e">
        <f>K22/J22</f>
        <v>#DIV/0!</v>
      </c>
      <c r="M22" s="92"/>
      <c r="N22" s="92"/>
      <c r="O22" s="92" t="e">
        <f>N22/M22</f>
        <v>#DIV/0!</v>
      </c>
      <c r="P22" s="92" t="e">
        <f>O22-F22</f>
        <v>#DIV/0!</v>
      </c>
      <c r="Q22" s="92" t="e">
        <f>O22-I22</f>
        <v>#DIV/0!</v>
      </c>
      <c r="R22" s="92" t="e">
        <f>O22-L22</f>
        <v>#DIV/0!</v>
      </c>
      <c r="S22" s="93" t="s">
        <v>47</v>
      </c>
    </row>
    <row r="23" spans="1:19" s="6" customFormat="1" ht="13.5" customHeight="1" thickBot="1">
      <c r="A23" s="97"/>
      <c r="B23" s="110"/>
      <c r="C23" s="98"/>
      <c r="D23" s="99"/>
      <c r="E23" s="99"/>
      <c r="F23" s="99" t="e">
        <f>E23/D23</f>
        <v>#DIV/0!</v>
      </c>
      <c r="G23" s="99"/>
      <c r="H23" s="99"/>
      <c r="I23" s="99" t="e">
        <f>H23/G23</f>
        <v>#DIV/0!</v>
      </c>
      <c r="J23" s="99"/>
      <c r="K23" s="99"/>
      <c r="L23" s="99" t="e">
        <f>K23/J23</f>
        <v>#DIV/0!</v>
      </c>
      <c r="M23" s="99"/>
      <c r="N23" s="99"/>
      <c r="O23" s="99" t="e">
        <f>N23/M23</f>
        <v>#DIV/0!</v>
      </c>
      <c r="P23" s="99" t="e">
        <f>O23-F23</f>
        <v>#DIV/0!</v>
      </c>
      <c r="Q23" s="99" t="e">
        <f>O23-I23</f>
        <v>#DIV/0!</v>
      </c>
      <c r="R23" s="99" t="e">
        <f>O23-L23</f>
        <v>#DIV/0!</v>
      </c>
      <c r="S23" s="111" t="s">
        <v>47</v>
      </c>
    </row>
    <row r="24" spans="1:19" s="4" customFormat="1" ht="12.75">
      <c r="A24" s="19"/>
      <c r="B24" s="81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14" ht="13.5" thickBot="1">
      <c r="A25" s="247" t="s">
        <v>181</v>
      </c>
      <c r="B25" s="279"/>
      <c r="C25" s="279"/>
      <c r="D25" s="279"/>
      <c r="E25" s="279"/>
      <c r="F25" s="279"/>
      <c r="N25" s="200"/>
    </row>
    <row r="26" spans="1:11" ht="78" customHeight="1">
      <c r="A26" s="101" t="s">
        <v>0</v>
      </c>
      <c r="B26" s="103" t="s">
        <v>48</v>
      </c>
      <c r="C26" s="103" t="s">
        <v>54</v>
      </c>
      <c r="D26" s="103" t="s">
        <v>45</v>
      </c>
      <c r="E26" s="103" t="s">
        <v>55</v>
      </c>
      <c r="F26" s="112" t="s">
        <v>23</v>
      </c>
      <c r="K26" s="200"/>
    </row>
    <row r="27" spans="1:14" ht="12.75">
      <c r="A27" s="102"/>
      <c r="B27" s="104"/>
      <c r="C27" s="104"/>
      <c r="D27" s="104"/>
      <c r="E27" s="226">
        <f>E35+E37</f>
        <v>280.5</v>
      </c>
      <c r="F27" s="113"/>
      <c r="H27" s="200"/>
      <c r="N27" s="200"/>
    </row>
    <row r="28" spans="1:6" ht="12.75">
      <c r="A28" s="106" t="s">
        <v>76</v>
      </c>
      <c r="B28" s="77" t="s">
        <v>77</v>
      </c>
      <c r="C28" s="77" t="s">
        <v>98</v>
      </c>
      <c r="D28" s="236">
        <v>2446</v>
      </c>
      <c r="E28" s="104"/>
      <c r="F28" s="113"/>
    </row>
    <row r="29" spans="1:6" ht="12.75">
      <c r="A29" s="106" t="s">
        <v>78</v>
      </c>
      <c r="B29" s="77" t="s">
        <v>79</v>
      </c>
      <c r="C29" s="77" t="s">
        <v>99</v>
      </c>
      <c r="D29" s="104"/>
      <c r="E29" s="104"/>
      <c r="F29" s="113"/>
    </row>
    <row r="30" spans="1:6" ht="12.75">
      <c r="A30" s="106" t="s">
        <v>80</v>
      </c>
      <c r="B30" s="77" t="s">
        <v>81</v>
      </c>
      <c r="C30" s="77" t="s">
        <v>100</v>
      </c>
      <c r="D30" s="104"/>
      <c r="E30" s="104"/>
      <c r="F30" s="113"/>
    </row>
    <row r="31" spans="1:9" ht="12.75">
      <c r="A31" s="106" t="s">
        <v>82</v>
      </c>
      <c r="B31" s="77" t="s">
        <v>83</v>
      </c>
      <c r="C31" s="77" t="s">
        <v>100</v>
      </c>
      <c r="D31" s="104"/>
      <c r="E31" s="104"/>
      <c r="F31" s="113"/>
      <c r="I31" s="200"/>
    </row>
    <row r="32" spans="1:6" ht="12.75">
      <c r="A32" s="106" t="s">
        <v>84</v>
      </c>
      <c r="B32" s="77" t="s">
        <v>85</v>
      </c>
      <c r="C32" s="77" t="s">
        <v>99</v>
      </c>
      <c r="D32" s="54"/>
      <c r="E32" s="94">
        <v>0</v>
      </c>
      <c r="F32" s="114"/>
    </row>
    <row r="33" spans="1:6" ht="12.75">
      <c r="A33" s="106" t="s">
        <v>86</v>
      </c>
      <c r="B33" s="77" t="s">
        <v>87</v>
      </c>
      <c r="C33" s="77" t="s">
        <v>101</v>
      </c>
      <c r="D33" s="104"/>
      <c r="E33" s="104"/>
      <c r="F33" s="113"/>
    </row>
    <row r="34" spans="1:6" ht="12.75">
      <c r="A34" s="106" t="s">
        <v>88</v>
      </c>
      <c r="B34" s="77" t="s">
        <v>89</v>
      </c>
      <c r="C34" s="77" t="s">
        <v>101</v>
      </c>
      <c r="D34" s="104"/>
      <c r="E34" s="104"/>
      <c r="F34" s="113"/>
    </row>
    <row r="35" spans="1:6" ht="12.75">
      <c r="A35" s="106" t="s">
        <v>90</v>
      </c>
      <c r="B35" s="77" t="s">
        <v>206</v>
      </c>
      <c r="C35" s="77" t="s">
        <v>101</v>
      </c>
      <c r="D35" s="104">
        <v>1</v>
      </c>
      <c r="E35" s="104">
        <v>147.6</v>
      </c>
      <c r="F35" s="113"/>
    </row>
    <row r="36" spans="1:6" ht="12.75">
      <c r="A36" s="106" t="s">
        <v>92</v>
      </c>
      <c r="B36" s="77" t="s">
        <v>93</v>
      </c>
      <c r="C36" s="77" t="s">
        <v>102</v>
      </c>
      <c r="D36" s="104"/>
      <c r="E36" s="104"/>
      <c r="F36" s="113"/>
    </row>
    <row r="37" spans="1:26" ht="27" thickBot="1">
      <c r="A37" s="115" t="s">
        <v>94</v>
      </c>
      <c r="B37" s="235" t="s">
        <v>202</v>
      </c>
      <c r="C37" s="77" t="s">
        <v>101</v>
      </c>
      <c r="D37" s="54">
        <v>1</v>
      </c>
      <c r="E37" s="94">
        <v>132.9</v>
      </c>
      <c r="F37" s="114"/>
      <c r="R37" s="206" t="s">
        <v>136</v>
      </c>
      <c r="S37" s="207" t="s">
        <v>137</v>
      </c>
      <c r="T37" s="207"/>
      <c r="U37" s="207"/>
      <c r="V37" s="208"/>
      <c r="W37" s="208"/>
      <c r="X37" s="208"/>
      <c r="Y37" s="208"/>
      <c r="Z37" s="208"/>
    </row>
    <row r="38" spans="1:26" ht="13.5" thickBot="1">
      <c r="A38" s="116" t="s">
        <v>96</v>
      </c>
      <c r="B38" s="117" t="s">
        <v>97</v>
      </c>
      <c r="C38" s="118" t="s">
        <v>103</v>
      </c>
      <c r="D38" s="119"/>
      <c r="E38" s="119">
        <v>0</v>
      </c>
      <c r="F38" s="120"/>
      <c r="R38" s="209" t="s">
        <v>138</v>
      </c>
      <c r="S38" s="208" t="s">
        <v>171</v>
      </c>
      <c r="T38" s="208"/>
      <c r="U38" s="208"/>
      <c r="V38" s="208"/>
      <c r="W38" s="208"/>
      <c r="X38" s="208"/>
      <c r="Y38" s="208"/>
      <c r="Z38" s="208"/>
    </row>
    <row r="39" spans="1:26" s="4" customFormat="1" ht="13.5" thickBot="1">
      <c r="A39" s="36"/>
      <c r="B39" s="36"/>
      <c r="C39" s="36"/>
      <c r="D39" s="36"/>
      <c r="E39" s="95"/>
      <c r="F39" s="36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208"/>
      <c r="S39" s="208"/>
      <c r="T39" s="208"/>
      <c r="U39" s="208"/>
      <c r="V39" s="208"/>
      <c r="W39" s="208"/>
      <c r="X39" s="208"/>
      <c r="Y39" s="208"/>
      <c r="Z39" s="208"/>
    </row>
    <row r="40" spans="1:26" s="4" customFormat="1" ht="13.5" thickBot="1">
      <c r="A40" s="36"/>
      <c r="B40" s="36"/>
      <c r="C40" s="36"/>
      <c r="D40" s="36"/>
      <c r="E40" s="95"/>
      <c r="F40" s="36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210" t="s">
        <v>139</v>
      </c>
      <c r="S40" s="208" t="s">
        <v>172</v>
      </c>
      <c r="T40" s="208"/>
      <c r="U40" s="208"/>
      <c r="V40" s="208"/>
      <c r="W40" s="208"/>
      <c r="X40" s="208"/>
      <c r="Y40" s="208"/>
      <c r="Z40" s="208"/>
    </row>
    <row r="41" spans="1:26" s="4" customFormat="1" ht="12.75">
      <c r="A41" s="36"/>
      <c r="B41" s="36"/>
      <c r="C41" s="36"/>
      <c r="D41" s="36"/>
      <c r="E41" s="95"/>
      <c r="F41" s="36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211"/>
      <c r="S41" s="211" t="s">
        <v>140</v>
      </c>
      <c r="T41" s="211"/>
      <c r="U41" s="211"/>
      <c r="V41" s="211"/>
      <c r="W41" s="211"/>
      <c r="X41" s="211"/>
      <c r="Y41" s="211"/>
      <c r="Z41" s="212"/>
    </row>
    <row r="42" spans="1:26" s="4" customFormat="1" ht="12.75">
      <c r="A42" s="36"/>
      <c r="B42" s="36"/>
      <c r="C42" s="36"/>
      <c r="D42" s="36"/>
      <c r="E42" s="95"/>
      <c r="F42" s="36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211"/>
      <c r="S42" s="211" t="s">
        <v>141</v>
      </c>
      <c r="T42" s="211"/>
      <c r="U42" s="211"/>
      <c r="V42" s="211"/>
      <c r="W42" s="211"/>
      <c r="X42" s="211"/>
      <c r="Y42" s="211"/>
      <c r="Z42" s="212"/>
    </row>
    <row r="43" spans="1:26" ht="12.75" customHeight="1" thickBot="1">
      <c r="A43" s="261" t="s">
        <v>75</v>
      </c>
      <c r="B43" s="262"/>
      <c r="C43" s="54" t="s">
        <v>9</v>
      </c>
      <c r="D43" s="257" t="s">
        <v>130</v>
      </c>
      <c r="E43" s="258"/>
      <c r="F43" s="267" t="s">
        <v>68</v>
      </c>
      <c r="G43" s="54" t="s">
        <v>9</v>
      </c>
      <c r="H43" s="257" t="s">
        <v>182</v>
      </c>
      <c r="I43" s="258"/>
      <c r="M43" s="19">
        <f>N13/K13</f>
        <v>0.9734999102126677</v>
      </c>
      <c r="R43" s="211"/>
      <c r="S43" s="211"/>
      <c r="T43" s="211"/>
      <c r="U43" s="211"/>
      <c r="V43" s="211"/>
      <c r="W43" s="211"/>
      <c r="X43" s="211"/>
      <c r="Y43" s="211"/>
      <c r="Z43" s="212"/>
    </row>
    <row r="44" spans="1:26" ht="13.5" thickBot="1">
      <c r="A44" s="263"/>
      <c r="B44" s="264"/>
      <c r="C44" s="54" t="s">
        <v>19</v>
      </c>
      <c r="D44" s="257"/>
      <c r="E44" s="258"/>
      <c r="F44" s="252"/>
      <c r="G44" s="54" t="s">
        <v>19</v>
      </c>
      <c r="H44" s="257"/>
      <c r="I44" s="258"/>
      <c r="R44" s="213" t="s">
        <v>142</v>
      </c>
      <c r="S44" s="212" t="s">
        <v>170</v>
      </c>
      <c r="T44" s="212"/>
      <c r="U44" s="212"/>
      <c r="V44" s="212"/>
      <c r="W44" s="212"/>
      <c r="X44" s="212"/>
      <c r="Y44" s="211"/>
      <c r="Z44" s="212"/>
    </row>
    <row r="45" spans="1:26" ht="28.5" customHeight="1">
      <c r="A45" s="265"/>
      <c r="B45" s="266"/>
      <c r="C45" s="54" t="s">
        <v>20</v>
      </c>
      <c r="D45" s="259" t="s">
        <v>204</v>
      </c>
      <c r="E45" s="260"/>
      <c r="F45" s="253"/>
      <c r="G45" s="54" t="s">
        <v>20</v>
      </c>
      <c r="H45" s="259" t="s">
        <v>204</v>
      </c>
      <c r="I45" s="260"/>
      <c r="R45" s="211"/>
      <c r="S45" s="211" t="s">
        <v>143</v>
      </c>
      <c r="T45" s="211"/>
      <c r="U45" s="211"/>
      <c r="V45" s="211"/>
      <c r="W45" s="211"/>
      <c r="X45" s="211"/>
      <c r="Y45" s="208"/>
      <c r="Z45" s="211"/>
    </row>
    <row r="46" spans="18:26" ht="12.75">
      <c r="R46" s="208"/>
      <c r="S46" s="214"/>
      <c r="T46" s="214"/>
      <c r="U46" s="214"/>
      <c r="V46" s="214"/>
      <c r="W46" s="214"/>
      <c r="X46" s="214"/>
      <c r="Y46" s="208"/>
      <c r="Z46" s="208"/>
    </row>
    <row r="47" spans="18:26" ht="13.5" thickBot="1">
      <c r="R47" s="208"/>
      <c r="S47" s="208"/>
      <c r="T47" s="208"/>
      <c r="U47" s="208"/>
      <c r="V47" s="208"/>
      <c r="W47" s="208"/>
      <c r="X47" s="208"/>
      <c r="Y47" s="208"/>
      <c r="Z47" s="208"/>
    </row>
    <row r="48" spans="1:26" s="4" customFormat="1" ht="13.5" thickBot="1">
      <c r="A48" s="19"/>
      <c r="B48" s="81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15" t="s">
        <v>144</v>
      </c>
      <c r="S48" s="208" t="s">
        <v>145</v>
      </c>
      <c r="T48" s="208"/>
      <c r="U48" s="208"/>
      <c r="V48" s="208"/>
      <c r="W48" s="208"/>
      <c r="X48" s="208"/>
      <c r="Y48" s="208"/>
      <c r="Z48" s="208"/>
    </row>
    <row r="49" spans="18:26" ht="18.75" customHeight="1">
      <c r="R49" s="208"/>
      <c r="S49" s="208" t="s">
        <v>146</v>
      </c>
      <c r="T49" s="208"/>
      <c r="U49" s="208"/>
      <c r="V49" s="208"/>
      <c r="W49" s="208"/>
      <c r="X49" s="208"/>
      <c r="Y49" s="208"/>
      <c r="Z49" s="208"/>
    </row>
    <row r="50" spans="18:26" ht="12.75">
      <c r="R50" s="208"/>
      <c r="S50" s="208" t="s">
        <v>147</v>
      </c>
      <c r="T50" s="208" t="s">
        <v>148</v>
      </c>
      <c r="U50" s="208"/>
      <c r="V50" s="208"/>
      <c r="W50" s="208"/>
      <c r="X50" s="208"/>
      <c r="Y50" s="208"/>
      <c r="Z50" s="208"/>
    </row>
    <row r="51" spans="18:26" ht="12.75">
      <c r="R51" s="208"/>
      <c r="S51" s="208" t="s">
        <v>149</v>
      </c>
      <c r="T51" s="208"/>
      <c r="U51" s="208"/>
      <c r="V51" s="208"/>
      <c r="W51" s="208"/>
      <c r="X51" s="208"/>
      <c r="Y51" s="208"/>
      <c r="Z51" s="208"/>
    </row>
    <row r="52" spans="18:26" ht="12.75">
      <c r="R52" s="211"/>
      <c r="S52" s="214" t="s">
        <v>150</v>
      </c>
      <c r="T52" s="214"/>
      <c r="U52" s="214"/>
      <c r="V52" s="214"/>
      <c r="W52" s="214"/>
      <c r="X52" s="214"/>
      <c r="Y52" s="211"/>
      <c r="Z52" s="212"/>
    </row>
    <row r="53" spans="18:26" ht="12.75">
      <c r="R53" s="208"/>
      <c r="S53" s="208"/>
      <c r="T53" s="208"/>
      <c r="U53" s="208"/>
      <c r="V53" s="208"/>
      <c r="W53" s="208"/>
      <c r="X53" s="208"/>
      <c r="Y53" s="208"/>
      <c r="Z53" s="208"/>
    </row>
    <row r="54" spans="18:26" ht="12.75">
      <c r="R54" s="208"/>
      <c r="S54" s="216" t="s">
        <v>151</v>
      </c>
      <c r="T54" s="216"/>
      <c r="U54" s="216"/>
      <c r="V54" s="216"/>
      <c r="W54" s="216"/>
      <c r="X54" s="211"/>
      <c r="Y54" s="208"/>
      <c r="Z54" s="208"/>
    </row>
    <row r="55" spans="18:26" ht="12.75">
      <c r="R55" s="208"/>
      <c r="S55" s="208"/>
      <c r="T55" s="208"/>
      <c r="U55" s="208"/>
      <c r="V55" s="208"/>
      <c r="W55" s="208"/>
      <c r="X55" s="208"/>
      <c r="Y55" s="208"/>
      <c r="Z55" s="208"/>
    </row>
    <row r="56" spans="18:26" ht="12.75">
      <c r="R56" s="208"/>
      <c r="S56" s="217" t="s">
        <v>152</v>
      </c>
      <c r="T56" s="217"/>
      <c r="U56" s="217"/>
      <c r="V56" s="217"/>
      <c r="W56" s="217"/>
      <c r="X56" s="217"/>
      <c r="Y56" s="217"/>
      <c r="Z56" s="208"/>
    </row>
    <row r="57" spans="18:26" ht="12.75">
      <c r="R57" s="208"/>
      <c r="S57" s="208" t="s">
        <v>153</v>
      </c>
      <c r="T57" s="208"/>
      <c r="U57" s="208"/>
      <c r="V57" s="208"/>
      <c r="W57" s="208"/>
      <c r="X57" s="208"/>
      <c r="Y57" s="208"/>
      <c r="Z57" s="208"/>
    </row>
    <row r="58" spans="18:26" ht="12.75">
      <c r="R58" s="208"/>
      <c r="S58" s="208" t="s">
        <v>154</v>
      </c>
      <c r="T58" s="208"/>
      <c r="U58" s="208"/>
      <c r="V58" s="208"/>
      <c r="W58" s="208"/>
      <c r="X58" s="208"/>
      <c r="Y58" s="208"/>
      <c r="Z58" s="208"/>
    </row>
    <row r="59" spans="18:26" ht="12.75">
      <c r="R59" s="208"/>
      <c r="S59" s="208"/>
      <c r="T59" s="208"/>
      <c r="U59" s="208"/>
      <c r="V59" s="208"/>
      <c r="W59" s="208"/>
      <c r="X59" s="208"/>
      <c r="Y59" s="208"/>
      <c r="Z59" s="208"/>
    </row>
  </sheetData>
  <sheetProtection/>
  <mergeCells count="30">
    <mergeCell ref="A25:F25"/>
    <mergeCell ref="H44:I44"/>
    <mergeCell ref="D45:E45"/>
    <mergeCell ref="H45:I45"/>
    <mergeCell ref="A9:B9"/>
    <mergeCell ref="R11:R12"/>
    <mergeCell ref="P10:R10"/>
    <mergeCell ref="A43:B45"/>
    <mergeCell ref="D43:E43"/>
    <mergeCell ref="F43:F45"/>
    <mergeCell ref="H43:I43"/>
    <mergeCell ref="D44:E44"/>
    <mergeCell ref="Q11:Q12"/>
    <mergeCell ref="H11:H12"/>
    <mergeCell ref="P11:P12"/>
    <mergeCell ref="J11:J12"/>
    <mergeCell ref="K11:K12"/>
    <mergeCell ref="L11:L12"/>
    <mergeCell ref="G11:G12"/>
    <mergeCell ref="F11:F12"/>
    <mergeCell ref="S10:S12"/>
    <mergeCell ref="I11:I12"/>
    <mergeCell ref="M11:M12"/>
    <mergeCell ref="N11:N12"/>
    <mergeCell ref="O11:O12"/>
    <mergeCell ref="A11:A12"/>
    <mergeCell ref="B11:B12"/>
    <mergeCell ref="C11:C12"/>
    <mergeCell ref="D11:D12"/>
    <mergeCell ref="E11:E12"/>
  </mergeCell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35"/>
  <sheetViews>
    <sheetView zoomScalePageLayoutView="0" workbookViewId="0" topLeftCell="A2">
      <selection activeCell="Q30" sqref="Q30"/>
    </sheetView>
  </sheetViews>
  <sheetFormatPr defaultColWidth="9.140625" defaultRowHeight="12.75"/>
  <cols>
    <col min="1" max="1" width="3.140625" style="147" customWidth="1"/>
    <col min="2" max="2" width="3.8515625" style="147" customWidth="1"/>
    <col min="3" max="3" width="34.421875" style="147" customWidth="1"/>
    <col min="4" max="4" width="6.7109375" style="147" customWidth="1"/>
    <col min="5" max="5" width="11.57421875" style="149" customWidth="1"/>
    <col min="6" max="6" width="12.57421875" style="149" customWidth="1"/>
    <col min="7" max="7" width="8.7109375" style="147" customWidth="1"/>
    <col min="8" max="8" width="11.57421875" style="149" customWidth="1"/>
    <col min="9" max="9" width="12.57421875" style="149" customWidth="1"/>
    <col min="10" max="10" width="8.7109375" style="147" customWidth="1"/>
    <col min="11" max="11" width="13.00390625" style="149" customWidth="1"/>
    <col min="12" max="12" width="12.57421875" style="149" customWidth="1"/>
    <col min="13" max="13" width="8.7109375" style="147" customWidth="1"/>
    <col min="14" max="14" width="13.28125" style="149" customWidth="1"/>
  </cols>
  <sheetData>
    <row r="1" spans="3:13" ht="14.25">
      <c r="C1" s="148"/>
      <c r="D1" s="148"/>
      <c r="G1" s="148"/>
      <c r="J1" s="148"/>
      <c r="K1" s="198"/>
      <c r="L1" s="198" t="s">
        <v>128</v>
      </c>
      <c r="M1" s="148"/>
    </row>
    <row r="2" spans="2:13" ht="12.75">
      <c r="B2" s="148" t="s">
        <v>69</v>
      </c>
      <c r="C2" s="148"/>
      <c r="D2" s="148"/>
      <c r="G2" s="148"/>
      <c r="J2" s="148"/>
      <c r="M2" s="148"/>
    </row>
    <row r="3" spans="2:3" ht="12.75">
      <c r="B3" s="26" t="s">
        <v>159</v>
      </c>
      <c r="C3" s="26"/>
    </row>
    <row r="5" spans="2:14" ht="12.75">
      <c r="B5" s="283" t="s">
        <v>210</v>
      </c>
      <c r="C5" s="283"/>
      <c r="D5" s="283"/>
      <c r="E5" s="283"/>
      <c r="F5" s="283"/>
      <c r="G5" s="283"/>
      <c r="H5" s="283"/>
      <c r="I5" s="150"/>
      <c r="J5" s="145"/>
      <c r="K5" s="150"/>
      <c r="L5" s="150"/>
      <c r="M5" s="145"/>
      <c r="N5" s="150"/>
    </row>
    <row r="6" spans="3:13" ht="13.5" thickBot="1">
      <c r="C6" s="148"/>
      <c r="D6" s="148"/>
      <c r="G6" s="148"/>
      <c r="J6" s="148"/>
      <c r="M6" s="148"/>
    </row>
    <row r="7" spans="2:14" ht="12.75">
      <c r="B7" s="151"/>
      <c r="C7" s="152" t="s">
        <v>111</v>
      </c>
      <c r="D7" s="152"/>
      <c r="E7" s="153"/>
      <c r="F7" s="284" t="s">
        <v>201</v>
      </c>
      <c r="G7" s="285"/>
      <c r="H7" s="286"/>
      <c r="I7" s="284" t="s">
        <v>183</v>
      </c>
      <c r="J7" s="285"/>
      <c r="K7" s="286"/>
      <c r="L7" s="284" t="s">
        <v>184</v>
      </c>
      <c r="M7" s="285"/>
      <c r="N7" s="286"/>
    </row>
    <row r="8" spans="2:14" ht="26.25" thickBot="1">
      <c r="B8" s="154" t="s">
        <v>112</v>
      </c>
      <c r="C8" s="155" t="s">
        <v>39</v>
      </c>
      <c r="D8" s="156" t="s">
        <v>113</v>
      </c>
      <c r="E8" s="157" t="s">
        <v>114</v>
      </c>
      <c r="F8" s="158" t="s">
        <v>39</v>
      </c>
      <c r="G8" s="156" t="s">
        <v>113</v>
      </c>
      <c r="H8" s="157" t="s">
        <v>114</v>
      </c>
      <c r="I8" s="158" t="s">
        <v>39</v>
      </c>
      <c r="J8" s="156" t="s">
        <v>113</v>
      </c>
      <c r="K8" s="157" t="s">
        <v>114</v>
      </c>
      <c r="L8" s="158" t="s">
        <v>39</v>
      </c>
      <c r="M8" s="156" t="s">
        <v>113</v>
      </c>
      <c r="N8" s="157" t="s">
        <v>114</v>
      </c>
    </row>
    <row r="9" spans="2:14" ht="12.75">
      <c r="B9" s="159">
        <v>1</v>
      </c>
      <c r="C9" s="160" t="s">
        <v>155</v>
      </c>
      <c r="D9" s="161"/>
      <c r="E9" s="162"/>
      <c r="F9" s="163"/>
      <c r="G9" s="164"/>
      <c r="H9" s="165"/>
      <c r="I9" s="163"/>
      <c r="J9" s="164"/>
      <c r="K9" s="165"/>
      <c r="L9" s="163"/>
      <c r="M9" s="164"/>
      <c r="N9" s="165"/>
    </row>
    <row r="10" spans="2:14" ht="12.75">
      <c r="B10" s="166">
        <v>2</v>
      </c>
      <c r="C10" s="167" t="s">
        <v>157</v>
      </c>
      <c r="D10" s="168"/>
      <c r="E10" s="169"/>
      <c r="F10" s="170" t="s">
        <v>94</v>
      </c>
      <c r="G10" s="171"/>
      <c r="H10" s="172">
        <v>700</v>
      </c>
      <c r="I10" s="170"/>
      <c r="J10" s="171"/>
      <c r="K10" s="172"/>
      <c r="L10" s="170"/>
      <c r="M10" s="171"/>
      <c r="N10" s="172"/>
    </row>
    <row r="11" spans="2:14" ht="12.75">
      <c r="B11" s="166"/>
      <c r="C11" s="173" t="s">
        <v>115</v>
      </c>
      <c r="D11" s="173"/>
      <c r="E11" s="174"/>
      <c r="F11" s="175"/>
      <c r="G11" s="176"/>
      <c r="H11" s="177"/>
      <c r="I11" s="175"/>
      <c r="J11" s="176"/>
      <c r="K11" s="177"/>
      <c r="L11" s="175"/>
      <c r="M11" s="176"/>
      <c r="N11" s="177"/>
    </row>
    <row r="12" spans="2:14" ht="12.75">
      <c r="B12" s="166"/>
      <c r="C12" s="173" t="s">
        <v>116</v>
      </c>
      <c r="D12" s="173"/>
      <c r="E12" s="174"/>
      <c r="F12" s="175"/>
      <c r="G12" s="176"/>
      <c r="H12" s="177"/>
      <c r="I12" s="175"/>
      <c r="J12" s="176"/>
      <c r="K12" s="177"/>
      <c r="L12" s="175"/>
      <c r="M12" s="176"/>
      <c r="N12" s="177"/>
    </row>
    <row r="13" spans="2:14" ht="12.75">
      <c r="B13" s="166"/>
      <c r="C13" s="173" t="s">
        <v>117</v>
      </c>
      <c r="D13" s="173"/>
      <c r="E13" s="174"/>
      <c r="F13" s="175"/>
      <c r="G13" s="176"/>
      <c r="H13" s="177"/>
      <c r="I13" s="175"/>
      <c r="J13" s="176"/>
      <c r="K13" s="177"/>
      <c r="L13" s="175"/>
      <c r="M13" s="176"/>
      <c r="N13" s="177"/>
    </row>
    <row r="14" spans="2:14" ht="12.75">
      <c r="B14" s="166"/>
      <c r="C14" s="173" t="s">
        <v>118</v>
      </c>
      <c r="D14" s="173"/>
      <c r="E14" s="174"/>
      <c r="F14" s="175"/>
      <c r="G14" s="176"/>
      <c r="H14" s="177"/>
      <c r="I14" s="175"/>
      <c r="J14" s="176"/>
      <c r="K14" s="177"/>
      <c r="L14" s="175"/>
      <c r="M14" s="176"/>
      <c r="N14" s="177"/>
    </row>
    <row r="15" spans="2:14" ht="12.75">
      <c r="B15" s="166"/>
      <c r="C15" s="173" t="s">
        <v>119</v>
      </c>
      <c r="D15" s="173">
        <v>1</v>
      </c>
      <c r="E15" s="174">
        <v>700</v>
      </c>
      <c r="F15" s="175"/>
      <c r="G15" s="176"/>
      <c r="H15" s="177"/>
      <c r="I15" s="175"/>
      <c r="J15" s="176"/>
      <c r="K15" s="177"/>
      <c r="L15" s="175"/>
      <c r="M15" s="176"/>
      <c r="N15" s="177"/>
    </row>
    <row r="16" spans="2:14" ht="12.75">
      <c r="B16" s="166"/>
      <c r="C16" s="173" t="s">
        <v>120</v>
      </c>
      <c r="D16" s="173"/>
      <c r="E16" s="174"/>
      <c r="F16" s="175"/>
      <c r="G16" s="176"/>
      <c r="H16" s="177"/>
      <c r="I16" s="175"/>
      <c r="J16" s="176"/>
      <c r="K16" s="177"/>
      <c r="L16" s="175"/>
      <c r="M16" s="176"/>
      <c r="N16" s="177"/>
    </row>
    <row r="17" spans="2:14" ht="12.75">
      <c r="B17" s="166"/>
      <c r="C17" s="173" t="s">
        <v>132</v>
      </c>
      <c r="D17" s="173"/>
      <c r="E17" s="174"/>
      <c r="F17" s="175"/>
      <c r="G17" s="176"/>
      <c r="H17" s="177"/>
      <c r="I17" s="175"/>
      <c r="J17" s="176"/>
      <c r="K17" s="177"/>
      <c r="L17" s="175"/>
      <c r="M17" s="176"/>
      <c r="N17" s="177"/>
    </row>
    <row r="18" spans="2:14" ht="12.75">
      <c r="B18" s="178">
        <v>3</v>
      </c>
      <c r="C18" s="179" t="s">
        <v>121</v>
      </c>
      <c r="D18" s="180"/>
      <c r="E18" s="181"/>
      <c r="F18" s="170"/>
      <c r="G18" s="182"/>
      <c r="H18" s="221"/>
      <c r="I18" s="170"/>
      <c r="J18" s="182"/>
      <c r="K18" s="146"/>
      <c r="L18" s="170"/>
      <c r="M18" s="182"/>
      <c r="N18" s="146"/>
    </row>
    <row r="19" spans="2:14" ht="12.75">
      <c r="B19" s="183"/>
      <c r="C19" s="179" t="s">
        <v>122</v>
      </c>
      <c r="D19" s="180"/>
      <c r="E19" s="184"/>
      <c r="F19" s="170"/>
      <c r="G19" s="186"/>
      <c r="H19" s="220"/>
      <c r="I19" s="185"/>
      <c r="J19" s="186"/>
      <c r="K19" s="187"/>
      <c r="L19" s="185"/>
      <c r="M19" s="186"/>
      <c r="N19" s="187"/>
    </row>
    <row r="20" spans="2:14" ht="12.75">
      <c r="B20" s="188"/>
      <c r="C20" s="180" t="s">
        <v>123</v>
      </c>
      <c r="D20" s="180"/>
      <c r="E20" s="184"/>
      <c r="F20" s="185"/>
      <c r="G20" s="186"/>
      <c r="H20" s="220"/>
      <c r="I20" s="185"/>
      <c r="J20" s="186"/>
      <c r="K20" s="187"/>
      <c r="L20" s="185"/>
      <c r="M20" s="186"/>
      <c r="N20" s="187"/>
    </row>
    <row r="21" spans="2:14" ht="12.75">
      <c r="B21" s="188"/>
      <c r="C21" s="180" t="s">
        <v>156</v>
      </c>
      <c r="D21" s="180"/>
      <c r="E21" s="184"/>
      <c r="F21" s="185"/>
      <c r="G21" s="186"/>
      <c r="H21" s="220"/>
      <c r="I21" s="185"/>
      <c r="J21" s="186"/>
      <c r="K21" s="187"/>
      <c r="L21" s="185"/>
      <c r="M21" s="186"/>
      <c r="N21" s="187"/>
    </row>
    <row r="22" spans="2:14" ht="12.75">
      <c r="B22" s="188"/>
      <c r="C22" s="180" t="s">
        <v>135</v>
      </c>
      <c r="D22" s="180"/>
      <c r="E22" s="184"/>
      <c r="F22" s="185"/>
      <c r="G22" s="186"/>
      <c r="H22" s="220"/>
      <c r="I22" s="185"/>
      <c r="J22" s="186"/>
      <c r="K22" s="187"/>
      <c r="L22" s="185"/>
      <c r="M22" s="186"/>
      <c r="N22" s="187"/>
    </row>
    <row r="23" spans="2:14" ht="12.75">
      <c r="B23" s="189">
        <v>4</v>
      </c>
      <c r="C23" s="179" t="s">
        <v>124</v>
      </c>
      <c r="D23" s="180"/>
      <c r="E23" s="181"/>
      <c r="F23" s="170"/>
      <c r="G23" s="182"/>
      <c r="H23" s="222"/>
      <c r="I23" s="170"/>
      <c r="J23" s="182"/>
      <c r="K23" s="146"/>
      <c r="L23" s="170"/>
      <c r="M23" s="182"/>
      <c r="N23" s="146"/>
    </row>
    <row r="24" spans="2:14" ht="12.75">
      <c r="B24" s="183"/>
      <c r="C24" s="180" t="s">
        <v>125</v>
      </c>
      <c r="D24" s="180"/>
      <c r="E24" s="184"/>
      <c r="F24" s="185"/>
      <c r="G24" s="186"/>
      <c r="H24" s="223"/>
      <c r="I24" s="185"/>
      <c r="J24" s="186"/>
      <c r="K24" s="190"/>
      <c r="L24" s="185"/>
      <c r="M24" s="186"/>
      <c r="N24" s="190"/>
    </row>
    <row r="25" spans="2:14" ht="12.75">
      <c r="B25" s="183">
        <v>5</v>
      </c>
      <c r="C25" s="180" t="s">
        <v>134</v>
      </c>
      <c r="D25" s="180"/>
      <c r="E25" s="184"/>
      <c r="F25" s="185"/>
      <c r="G25" s="186"/>
      <c r="H25" s="223"/>
      <c r="I25" s="218"/>
      <c r="J25" s="219"/>
      <c r="K25" s="220"/>
      <c r="L25" s="185"/>
      <c r="M25" s="186"/>
      <c r="N25" s="190"/>
    </row>
    <row r="26" spans="2:14" ht="13.5" thickBot="1">
      <c r="B26" s="191"/>
      <c r="C26" s="155" t="s">
        <v>126</v>
      </c>
      <c r="D26" s="155"/>
      <c r="E26" s="192">
        <f>SUM(E11:E25)</f>
        <v>700</v>
      </c>
      <c r="F26" s="193"/>
      <c r="G26" s="194"/>
      <c r="H26" s="224">
        <f>SUM(H10:H25)</f>
        <v>700</v>
      </c>
      <c r="I26" s="193"/>
      <c r="J26" s="194"/>
      <c r="K26" s="195">
        <f>K25+K18+K10+K9</f>
        <v>0</v>
      </c>
      <c r="L26" s="193"/>
      <c r="M26" s="194"/>
      <c r="N26" s="195"/>
    </row>
    <row r="28" spans="3:8" ht="13.5">
      <c r="C28" s="196" t="s">
        <v>127</v>
      </c>
      <c r="D28" s="196"/>
      <c r="E28" s="197"/>
      <c r="F28" s="197"/>
      <c r="G28" s="196"/>
      <c r="H28" s="197"/>
    </row>
    <row r="30" spans="3:10" ht="12.75">
      <c r="C30" s="148" t="s">
        <v>133</v>
      </c>
      <c r="D30" s="148"/>
      <c r="E30" s="201"/>
      <c r="F30" s="201"/>
      <c r="G30" s="148"/>
      <c r="H30" s="201"/>
      <c r="I30" s="201" t="s">
        <v>158</v>
      </c>
      <c r="J30" s="148"/>
    </row>
    <row r="31" spans="3:10" ht="12.75">
      <c r="C31" s="148" t="s">
        <v>130</v>
      </c>
      <c r="D31" s="148"/>
      <c r="E31" s="201"/>
      <c r="F31" s="201"/>
      <c r="G31" s="148"/>
      <c r="H31" s="201"/>
      <c r="I31" s="201" t="s">
        <v>182</v>
      </c>
      <c r="J31" s="148"/>
    </row>
    <row r="35" ht="12.75">
      <c r="C35" s="148"/>
    </row>
  </sheetData>
  <sheetProtection/>
  <mergeCells count="4">
    <mergeCell ref="B5:H5"/>
    <mergeCell ref="F7:H7"/>
    <mergeCell ref="I7:K7"/>
    <mergeCell ref="L7:N7"/>
  </mergeCells>
  <printOptions/>
  <pageMargins left="0.16" right="0.16" top="0.75" bottom="0.75" header="0.3" footer="0.3"/>
  <pageSetup horizontalDpi="600" verticalDpi="6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zoomScale="90" zoomScaleNormal="90" zoomScalePageLayoutView="0" workbookViewId="0" topLeftCell="A1">
      <selection activeCell="L30" sqref="L30"/>
    </sheetView>
  </sheetViews>
  <sheetFormatPr defaultColWidth="9.140625" defaultRowHeight="12.75"/>
  <cols>
    <col min="1" max="1" width="12.140625" style="127" customWidth="1"/>
    <col min="2" max="2" width="24.421875" style="127" customWidth="1"/>
    <col min="3" max="3" width="14.140625" style="127" customWidth="1"/>
    <col min="4" max="4" width="12.8515625" style="127" customWidth="1"/>
    <col min="5" max="5" width="15.00390625" style="127" customWidth="1"/>
    <col min="6" max="6" width="17.57421875" style="127" customWidth="1"/>
    <col min="7" max="7" width="19.7109375" style="127" customWidth="1"/>
    <col min="8" max="8" width="17.28125" style="127" customWidth="1"/>
    <col min="9" max="9" width="21.140625" style="127" customWidth="1"/>
    <col min="10" max="10" width="17.57421875" style="127" customWidth="1"/>
    <col min="11" max="11" width="9.28125" style="127" customWidth="1"/>
    <col min="12" max="12" width="14.421875" style="13" customWidth="1"/>
    <col min="13" max="16384" width="9.140625" style="13" customWidth="1"/>
  </cols>
  <sheetData>
    <row r="1" spans="1:11" s="18" customFormat="1" ht="12.75">
      <c r="A1" s="26" t="s">
        <v>177</v>
      </c>
      <c r="B1" s="26"/>
      <c r="C1" s="26"/>
      <c r="D1" s="28"/>
      <c r="E1" s="28"/>
      <c r="F1" s="28"/>
      <c r="G1" s="28"/>
      <c r="H1" s="28"/>
      <c r="I1" s="28"/>
      <c r="J1" s="55"/>
      <c r="K1" s="55"/>
    </row>
    <row r="2" spans="1:11" s="18" customFormat="1" ht="12.75">
      <c r="A2" s="26" t="s">
        <v>159</v>
      </c>
      <c r="B2" s="26"/>
      <c r="C2" s="26"/>
      <c r="D2" s="28"/>
      <c r="E2" s="28"/>
      <c r="F2" s="28"/>
      <c r="G2" s="28"/>
      <c r="H2" s="28"/>
      <c r="I2" s="28"/>
      <c r="J2" s="55"/>
      <c r="K2" s="55"/>
    </row>
    <row r="3" spans="1:11" s="18" customFormat="1" ht="12.75">
      <c r="A3" s="26" t="s">
        <v>129</v>
      </c>
      <c r="B3" s="26"/>
      <c r="C3" s="26"/>
      <c r="D3" s="28"/>
      <c r="E3" s="28"/>
      <c r="F3" s="28"/>
      <c r="G3" s="28"/>
      <c r="H3" s="28"/>
      <c r="I3" s="28"/>
      <c r="J3" s="55"/>
      <c r="K3" s="55"/>
    </row>
    <row r="5" spans="1:11" s="16" customFormat="1" ht="15.75">
      <c r="A5" s="141" t="s">
        <v>104</v>
      </c>
      <c r="B5" s="142"/>
      <c r="C5" s="122"/>
      <c r="D5" s="121"/>
      <c r="E5" s="121"/>
      <c r="F5" s="121"/>
      <c r="G5" s="123"/>
      <c r="H5" s="123"/>
      <c r="I5" s="123"/>
      <c r="J5" s="121"/>
      <c r="K5" s="121"/>
    </row>
    <row r="6" spans="1:11" s="14" customFormat="1" ht="12.75">
      <c r="A6" s="124"/>
      <c r="B6" s="125"/>
      <c r="C6" s="125"/>
      <c r="D6" s="125"/>
      <c r="E6" s="125"/>
      <c r="F6" s="125"/>
      <c r="G6" s="126"/>
      <c r="H6" s="126"/>
      <c r="I6" s="126"/>
      <c r="J6" s="125"/>
      <c r="K6" s="125"/>
    </row>
    <row r="7" spans="1:11" s="15" customFormat="1" ht="12.75">
      <c r="A7" s="124" t="s">
        <v>188</v>
      </c>
      <c r="B7" s="125"/>
      <c r="C7" s="124"/>
      <c r="D7" s="125"/>
      <c r="E7" s="125"/>
      <c r="F7" s="125"/>
      <c r="G7" s="126"/>
      <c r="H7" s="126"/>
      <c r="I7" s="126"/>
      <c r="J7" s="125"/>
      <c r="K7" s="125"/>
    </row>
    <row r="8" spans="3:9" ht="13.5" thickBot="1">
      <c r="C8" s="128"/>
      <c r="E8" s="128"/>
      <c r="F8" s="128"/>
      <c r="G8" s="129"/>
      <c r="H8" s="129"/>
      <c r="I8" s="129"/>
    </row>
    <row r="9" spans="1:11" ht="12.75" customHeight="1">
      <c r="A9" s="296" t="s">
        <v>27</v>
      </c>
      <c r="B9" s="292" t="s">
        <v>32</v>
      </c>
      <c r="C9" s="130" t="s">
        <v>33</v>
      </c>
      <c r="D9" s="130" t="s">
        <v>34</v>
      </c>
      <c r="E9" s="130" t="s">
        <v>46</v>
      </c>
      <c r="F9" s="130" t="s">
        <v>185</v>
      </c>
      <c r="G9" s="295" t="s">
        <v>186</v>
      </c>
      <c r="H9" s="295" t="s">
        <v>35</v>
      </c>
      <c r="I9" s="295" t="s">
        <v>200</v>
      </c>
      <c r="J9" s="295" t="s">
        <v>36</v>
      </c>
      <c r="K9" s="287" t="s">
        <v>23</v>
      </c>
    </row>
    <row r="10" spans="1:11" ht="12.75" customHeight="1">
      <c r="A10" s="297"/>
      <c r="B10" s="293"/>
      <c r="C10" s="131" t="s">
        <v>24</v>
      </c>
      <c r="D10" s="131" t="s">
        <v>37</v>
      </c>
      <c r="E10" s="131" t="s">
        <v>37</v>
      </c>
      <c r="F10" s="290" t="s">
        <v>26</v>
      </c>
      <c r="G10" s="290"/>
      <c r="H10" s="290"/>
      <c r="I10" s="290"/>
      <c r="J10" s="290"/>
      <c r="K10" s="288"/>
    </row>
    <row r="11" spans="1:11" ht="18.75" customHeight="1" thickBot="1">
      <c r="A11" s="298"/>
      <c r="B11" s="294"/>
      <c r="C11" s="132" t="s">
        <v>25</v>
      </c>
      <c r="D11" s="132" t="s">
        <v>25</v>
      </c>
      <c r="E11" s="132" t="s">
        <v>25</v>
      </c>
      <c r="F11" s="291"/>
      <c r="G11" s="291"/>
      <c r="H11" s="291"/>
      <c r="I11" s="291"/>
      <c r="J11" s="291"/>
      <c r="K11" s="289"/>
    </row>
    <row r="12" spans="1:11" ht="12.75">
      <c r="A12" s="143" t="s">
        <v>108</v>
      </c>
      <c r="B12" s="144" t="s">
        <v>105</v>
      </c>
      <c r="C12" s="133"/>
      <c r="D12" s="133"/>
      <c r="E12" s="133"/>
      <c r="F12" s="133"/>
      <c r="G12" s="133"/>
      <c r="H12" s="133"/>
      <c r="I12" s="133"/>
      <c r="J12" s="133"/>
      <c r="K12" s="134"/>
    </row>
    <row r="13" spans="1:11" ht="12.75">
      <c r="A13" s="143" t="s">
        <v>109</v>
      </c>
      <c r="B13" s="144" t="s">
        <v>106</v>
      </c>
      <c r="C13" s="133"/>
      <c r="D13" s="133"/>
      <c r="E13" s="133"/>
      <c r="F13" s="133"/>
      <c r="G13" s="133"/>
      <c r="H13" s="133"/>
      <c r="I13" s="133"/>
      <c r="J13" s="133"/>
      <c r="K13" s="134"/>
    </row>
    <row r="14" spans="1:11" ht="15.75">
      <c r="A14" s="233" t="s">
        <v>187</v>
      </c>
      <c r="B14" s="234" t="s">
        <v>203</v>
      </c>
      <c r="C14" s="133">
        <v>700</v>
      </c>
      <c r="D14" s="133">
        <v>2022</v>
      </c>
      <c r="E14" s="133">
        <v>2022</v>
      </c>
      <c r="F14" s="133">
        <v>700</v>
      </c>
      <c r="G14" s="133">
        <v>700</v>
      </c>
      <c r="H14" s="230">
        <v>700</v>
      </c>
      <c r="I14" s="230">
        <v>700</v>
      </c>
      <c r="J14" s="230">
        <v>700</v>
      </c>
      <c r="K14" s="134"/>
    </row>
    <row r="15" spans="1:11" ht="12.75">
      <c r="A15" s="143" t="s">
        <v>110</v>
      </c>
      <c r="B15" s="144" t="s">
        <v>107</v>
      </c>
      <c r="C15" s="135"/>
      <c r="D15" s="135"/>
      <c r="E15" s="135"/>
      <c r="F15" s="135"/>
      <c r="G15" s="135"/>
      <c r="H15" s="135"/>
      <c r="I15" s="232"/>
      <c r="J15" s="232"/>
      <c r="K15" s="136"/>
    </row>
    <row r="16" spans="1:11" ht="13.5" thickBot="1">
      <c r="A16" s="137"/>
      <c r="B16" s="138" t="s">
        <v>126</v>
      </c>
      <c r="C16" s="138">
        <f>SUM(C13:C15)</f>
        <v>700</v>
      </c>
      <c r="D16" s="138"/>
      <c r="E16" s="138"/>
      <c r="F16" s="138">
        <f>SUM(F13:F15)</f>
        <v>700</v>
      </c>
      <c r="G16" s="138">
        <f>SUM(G13:G15)</f>
        <v>700</v>
      </c>
      <c r="H16" s="231">
        <f>H14</f>
        <v>700</v>
      </c>
      <c r="I16" s="231">
        <f>I14</f>
        <v>700</v>
      </c>
      <c r="J16" s="231">
        <f>J14</f>
        <v>700</v>
      </c>
      <c r="K16" s="139"/>
    </row>
    <row r="17" spans="1:9" ht="12.75">
      <c r="A17" s="129"/>
      <c r="B17" s="129"/>
      <c r="C17" s="129"/>
      <c r="D17" s="129"/>
      <c r="E17" s="129"/>
      <c r="F17" s="129"/>
      <c r="G17" s="129"/>
      <c r="H17" s="129"/>
      <c r="I17" s="129"/>
    </row>
    <row r="18" spans="5:9" ht="12.75">
      <c r="E18" s="129"/>
      <c r="F18" s="129"/>
      <c r="G18" s="129"/>
      <c r="H18" s="129"/>
      <c r="I18" s="129"/>
    </row>
    <row r="19" spans="7:9" ht="12.75" customHeight="1">
      <c r="G19" s="129"/>
      <c r="H19" s="129"/>
      <c r="I19" s="129"/>
    </row>
    <row r="23" spans="1:9" ht="12.75">
      <c r="A23" s="261" t="s">
        <v>75</v>
      </c>
      <c r="B23" s="262"/>
      <c r="C23" s="140" t="s">
        <v>9</v>
      </c>
      <c r="D23" s="299" t="s">
        <v>130</v>
      </c>
      <c r="E23" s="300"/>
      <c r="F23" s="301" t="s">
        <v>68</v>
      </c>
      <c r="G23" s="140" t="s">
        <v>9</v>
      </c>
      <c r="H23" s="299" t="s">
        <v>182</v>
      </c>
      <c r="I23" s="300"/>
    </row>
    <row r="24" spans="1:9" ht="12.75">
      <c r="A24" s="263"/>
      <c r="B24" s="264"/>
      <c r="C24" s="140" t="s">
        <v>19</v>
      </c>
      <c r="D24" s="299"/>
      <c r="E24" s="300"/>
      <c r="F24" s="302"/>
      <c r="G24" s="140" t="s">
        <v>19</v>
      </c>
      <c r="H24" s="299"/>
      <c r="I24" s="300"/>
    </row>
    <row r="25" spans="1:9" ht="15.75">
      <c r="A25" s="265"/>
      <c r="B25" s="266"/>
      <c r="C25" s="140" t="s">
        <v>20</v>
      </c>
      <c r="D25" s="259">
        <v>44931</v>
      </c>
      <c r="E25" s="260"/>
      <c r="F25" s="303"/>
      <c r="G25" s="140" t="s">
        <v>20</v>
      </c>
      <c r="H25" s="259" t="s">
        <v>204</v>
      </c>
      <c r="I25" s="260"/>
    </row>
  </sheetData>
  <sheetProtection/>
  <mergeCells count="16">
    <mergeCell ref="A9:A11"/>
    <mergeCell ref="A23:B25"/>
    <mergeCell ref="D23:E23"/>
    <mergeCell ref="F23:F25"/>
    <mergeCell ref="H23:I23"/>
    <mergeCell ref="D24:E24"/>
    <mergeCell ref="H24:I24"/>
    <mergeCell ref="D25:E25"/>
    <mergeCell ref="H25:I25"/>
    <mergeCell ref="K9:K11"/>
    <mergeCell ref="F10:F11"/>
    <mergeCell ref="B9:B11"/>
    <mergeCell ref="G9:G11"/>
    <mergeCell ref="H9:H11"/>
    <mergeCell ref="I9:I11"/>
    <mergeCell ref="J9:J11"/>
  </mergeCells>
  <printOptions horizontalCentered="1" verticalCentered="1"/>
  <pageMargins left="0" right="0" top="0" bottom="0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GJYKATA</cp:lastModifiedBy>
  <cp:lastPrinted>2023-01-05T10:28:20Z</cp:lastPrinted>
  <dcterms:created xsi:type="dcterms:W3CDTF">2006-01-12T07:01:41Z</dcterms:created>
  <dcterms:modified xsi:type="dcterms:W3CDTF">2023-12-13T12:49:43Z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