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D9CB0725-DBE4-4AA5-A06C-9C56CCAC09B2}" xr6:coauthVersionLast="47" xr6:coauthVersionMax="47" xr10:uidLastSave="{00000000-0000-0000-0000-000000000000}"/>
  <bookViews>
    <workbookView xWindow="32220" yWindow="2190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" l="1"/>
  <c r="D50" i="1"/>
  <c r="D70" i="1"/>
  <c r="D22" i="1"/>
  <c r="E20" i="1" l="1"/>
  <c r="E34" i="1" s="1"/>
  <c r="E15" i="1"/>
  <c r="E14" i="1"/>
  <c r="D13" i="1" l="1"/>
  <c r="C50" i="1" l="1"/>
  <c r="C70" i="1" s="1"/>
  <c r="C22" i="1"/>
  <c r="D27" i="1" l="1"/>
  <c r="D43" i="1" s="1"/>
  <c r="C27" i="1"/>
  <c r="C13" i="1"/>
  <c r="D72" i="1" l="1"/>
  <c r="C72" i="1"/>
</calcChain>
</file>

<file path=xl/sharedStrings.xml><?xml version="1.0" encoding="utf-8"?>
<sst xmlns="http://schemas.openxmlformats.org/spreadsheetml/2006/main" count="168" uniqueCount="121">
  <si>
    <t>Objekti i prokurimit</t>
  </si>
  <si>
    <t>Fondi Limit (pa TVSH)</t>
  </si>
  <si>
    <t>Vlera e kontratës (me TVSH)</t>
  </si>
  <si>
    <t>Lloji i procedurës së prokurimit</t>
  </si>
  <si>
    <t>Koha e zhvillimit të procedurës</t>
  </si>
  <si>
    <t>Operatori ekonomik i kontraktuar</t>
  </si>
  <si>
    <t>Nr.</t>
  </si>
  <si>
    <t>A</t>
  </si>
  <si>
    <t>Projekt</t>
  </si>
  <si>
    <t>Ndertim</t>
  </si>
  <si>
    <t>Pajisje mobilje</t>
  </si>
  <si>
    <t>Prokurim me vlere te vogel</t>
  </si>
  <si>
    <t xml:space="preserve">Paisje elektronike </t>
  </si>
  <si>
    <t>a</t>
  </si>
  <si>
    <t>b</t>
  </si>
  <si>
    <t>Shtypshkrime</t>
  </si>
  <si>
    <t>Kancelari, Leter  (a+b)</t>
  </si>
  <si>
    <t>Kancelari</t>
  </si>
  <si>
    <t>Gjate vitit</t>
  </si>
  <si>
    <t>Leter</t>
  </si>
  <si>
    <t>Tonera</t>
  </si>
  <si>
    <t>Uniforma, veshje</t>
  </si>
  <si>
    <t>Abonime, Libra e Publikime</t>
  </si>
  <si>
    <t>Prokurim me vlere nen 100 mije leke</t>
  </si>
  <si>
    <t>Materiale per pastrim, dezinfektim, ngrohje, ndricim</t>
  </si>
  <si>
    <t>Sherbime te sigurimit dhe ruajtjes se godinave</t>
  </si>
  <si>
    <t>Karburant dhe vaj  (a+b+c+d)</t>
  </si>
  <si>
    <t>Karburant per automjete</t>
  </si>
  <si>
    <t>Karburant per gjenerator</t>
  </si>
  <si>
    <t>c</t>
  </si>
  <si>
    <t>Karburant per kaldaje</t>
  </si>
  <si>
    <t>e</t>
  </si>
  <si>
    <t>Vaj</t>
  </si>
  <si>
    <t>Pjese kembimi, goma dhe bateri  (a+b+c)</t>
  </si>
  <si>
    <t>Pjese kembimi</t>
  </si>
  <si>
    <t>Goma makine</t>
  </si>
  <si>
    <t>Bateri</t>
  </si>
  <si>
    <t>Siguracione te mjeteve te transportit</t>
  </si>
  <si>
    <t>Mirembajtje mjete transporti</t>
  </si>
  <si>
    <t>Shpenzime te tjera transporti</t>
  </si>
  <si>
    <t>Mirembajtje godine</t>
  </si>
  <si>
    <t>Instalim dhe sherbim interneti (lidhje pa kabell), Faqe Web</t>
  </si>
  <si>
    <r>
      <t xml:space="preserve">Mirembajtje programi </t>
    </r>
    <r>
      <rPr>
        <b/>
        <sz val="8"/>
        <rFont val="Times New Roman"/>
        <family val="1"/>
      </rPr>
      <t xml:space="preserve">Alpha WEB </t>
    </r>
  </si>
  <si>
    <t xml:space="preserve">Mirembajtje paisje elektronike </t>
  </si>
  <si>
    <t xml:space="preserve">Mirembajtje paisje elektrike, teknike </t>
  </si>
  <si>
    <t>Totali   A</t>
  </si>
  <si>
    <t>B</t>
  </si>
  <si>
    <t>Udhetim e dieta</t>
  </si>
  <si>
    <t>Elektricitet</t>
  </si>
  <si>
    <t>Uje</t>
  </si>
  <si>
    <t xml:space="preserve">Sherbime telefonike </t>
  </si>
  <si>
    <t>Posta dhe sherbimi korrier</t>
  </si>
  <si>
    <t>Avokate, eksperte, perkthyes  (a+b+c)</t>
  </si>
  <si>
    <t>avokate</t>
  </si>
  <si>
    <t>Avokat kryesisht</t>
  </si>
  <si>
    <t>eksperte</t>
  </si>
  <si>
    <t>perkthyes(psikolog)</t>
  </si>
  <si>
    <t xml:space="preserve">Shpenzime per ekzekutimin e vendimeve gjyqesore </t>
  </si>
  <si>
    <t>Shpenzime per tatim - taksa te paguara nga institucioni</t>
  </si>
  <si>
    <t xml:space="preserve">Energji </t>
  </si>
  <si>
    <t>Telefon fix</t>
  </si>
  <si>
    <t>d</t>
  </si>
  <si>
    <t>f</t>
  </si>
  <si>
    <t xml:space="preserve">Avokate </t>
  </si>
  <si>
    <t>g</t>
  </si>
  <si>
    <t>Mirembajtje pajisje elektronike</t>
  </si>
  <si>
    <t>h</t>
  </si>
  <si>
    <t>uje</t>
  </si>
  <si>
    <t>l</t>
  </si>
  <si>
    <t>internet</t>
  </si>
  <si>
    <t>ll</t>
  </si>
  <si>
    <t>Larje automjetesh</t>
  </si>
  <si>
    <t>Totali   B</t>
  </si>
  <si>
    <t>TOTALI A+B</t>
  </si>
  <si>
    <t>FINANCA</t>
  </si>
  <si>
    <t>VERA BEBRI</t>
  </si>
  <si>
    <t xml:space="preserve">Rikonstruksion </t>
  </si>
  <si>
    <t>ZV/KRYETAR</t>
  </si>
  <si>
    <t>në lekë</t>
  </si>
  <si>
    <t>Autoriteti Kontraktor GJYKATA RRETHIT GJIROKASTËR</t>
  </si>
  <si>
    <t xml:space="preserve">Gjate vitit </t>
  </si>
  <si>
    <t>Shpenzime per ruajtjen e objektit</t>
  </si>
  <si>
    <t>Materiale te vogla rutine</t>
  </si>
  <si>
    <t>E-NETWORK -AL SHPK Gjirokaster</t>
  </si>
  <si>
    <t>Mirembajtje pajisje zyre</t>
  </si>
  <si>
    <t>Furnizime e materiale te tjera zyre</t>
  </si>
  <si>
    <t>Kompania FSHU</t>
  </si>
  <si>
    <t>Ujësjellës Kanalizime Qytet  SHA</t>
  </si>
  <si>
    <t>Filjali I Postës SHA</t>
  </si>
  <si>
    <t>Gjatë vitit</t>
  </si>
  <si>
    <t>Përkthyes,Psikolog</t>
  </si>
  <si>
    <t>Dieta administrative,Komandime</t>
  </si>
  <si>
    <t>INFOSOT OFFICE SHPK,Librari Dyrrahu</t>
  </si>
  <si>
    <t>Janar 2022</t>
  </si>
  <si>
    <t>PETRAQ DHIMA</t>
  </si>
  <si>
    <t>Ledjon Ciko Gjirokastër,</t>
  </si>
  <si>
    <t>Albania Motor Company SHPK Tiranë.Zeqo Norra</t>
  </si>
  <si>
    <t>VANIVA SHPK Gjirokaster,Besnik Skenduli,</t>
  </si>
  <si>
    <t>AlbTelekom,</t>
  </si>
  <si>
    <t>Dega Tatim Taksa</t>
  </si>
  <si>
    <t>SUELA DASHI</t>
  </si>
  <si>
    <t>Mars 2022,Maj 2022</t>
  </si>
  <si>
    <t xml:space="preserve">PC STORE ,Sinteza CO </t>
  </si>
  <si>
    <t>FLADY PETROLEUM</t>
  </si>
  <si>
    <t>INTERSIG VIENNA INSURANCE GROUP</t>
  </si>
  <si>
    <t xml:space="preserve"> Posta Shqiptare  SH.A Gjirokastër,</t>
  </si>
  <si>
    <t>pagese komisjoni per tenderat</t>
  </si>
  <si>
    <t>FERIT MYFTARI,Sofia Myftari</t>
  </si>
  <si>
    <t>Albania Motor Company SHPK Tiranë,Luan Norra</t>
  </si>
  <si>
    <t>Detyrime te prapambetura nga 2022(a+b+….)</t>
  </si>
  <si>
    <t xml:space="preserve">OREA SHPK ,Fatmir Ali Korriku </t>
  </si>
  <si>
    <t>Atom, librari dyrrahu,QBZ, Besnik Skenduli,Florand Dajlani</t>
  </si>
  <si>
    <t>Librari dyrrahu,Argjiro group,Ferit Myftari</t>
  </si>
  <si>
    <t>Specialist te jashtem ne tender per lyerje ,marrje ne dorezim pajisje elektronike</t>
  </si>
  <si>
    <t xml:space="preserve">ekspert </t>
  </si>
  <si>
    <t>MIFEEL,Florand Dajlani,Ferit Myftari</t>
  </si>
  <si>
    <t>INFOSOT OFFICE SHPK,COLOMBO</t>
  </si>
  <si>
    <t>Florand Dajlani, Besnik Skenduli,Spartjon Naka,Sofokli Qirko,Orea</t>
  </si>
  <si>
    <t>Kancelare</t>
  </si>
  <si>
    <t>DONALDA KALEMI</t>
  </si>
  <si>
    <t>Regjistri i realizimeve të prokurimit publik për Janar- Dhjetor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</si>
</sst>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8"/>
      <color theme="1"/>
      <name val="Times New Roman"/>
      <family val="1"/>
    </font>
    <font>
      <i/>
      <sz val="8"/>
      <name val="Times New Roman"/>
      <family val="1"/>
    </font>
    <font>
      <sz val="11"/>
      <color rgb="FF000000"/>
      <name val="Times New Roman"/>
      <family val="2"/>
    </font>
    <font>
      <sz val="11"/>
      <color rgb="FF000000"/>
      <name val="Times New Roman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9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10" fillId="0" borderId="3" xfId="0" applyFont="1" applyBorder="1" applyAlignment="1">
      <alignment vertical="top" wrapText="1"/>
    </xf>
    <xf numFmtId="0" fontId="3" fillId="0" borderId="16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/>
    <xf numFmtId="0" fontId="2" fillId="0" borderId="14" xfId="0" applyFont="1" applyBorder="1"/>
    <xf numFmtId="0" fontId="2" fillId="0" borderId="1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0" fillId="0" borderId="5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2" fillId="0" borderId="11" xfId="0" applyFont="1" applyBorder="1"/>
    <xf numFmtId="0" fontId="3" fillId="0" borderId="11" xfId="0" applyFont="1" applyBorder="1"/>
    <xf numFmtId="0" fontId="12" fillId="0" borderId="11" xfId="0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3" xfId="0" applyFont="1" applyBorder="1"/>
    <xf numFmtId="0" fontId="2" fillId="0" borderId="13" xfId="0" applyFont="1" applyBorder="1"/>
    <xf numFmtId="0" fontId="3" fillId="0" borderId="25" xfId="0" applyFont="1" applyBorder="1"/>
    <xf numFmtId="0" fontId="12" fillId="0" borderId="9" xfId="0" applyFont="1" applyBorder="1" applyAlignment="1">
      <alignment horizontal="right"/>
    </xf>
    <xf numFmtId="0" fontId="3" fillId="0" borderId="26" xfId="0" applyFont="1" applyBorder="1"/>
    <xf numFmtId="0" fontId="3" fillId="0" borderId="2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11" xfId="0" applyFont="1" applyBorder="1"/>
    <xf numFmtId="0" fontId="3" fillId="0" borderId="10" xfId="0" applyFont="1" applyBorder="1"/>
    <xf numFmtId="0" fontId="11" fillId="0" borderId="0" xfId="0" applyFont="1"/>
    <xf numFmtId="0" fontId="12" fillId="0" borderId="10" xfId="0" applyFont="1" applyBorder="1"/>
    <xf numFmtId="0" fontId="12" fillId="0" borderId="13" xfId="0" applyFont="1" applyBorder="1"/>
    <xf numFmtId="0" fontId="10" fillId="0" borderId="27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4" fontId="2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" fillId="0" borderId="10" xfId="0" applyFont="1" applyBorder="1"/>
    <xf numFmtId="0" fontId="10" fillId="0" borderId="27" xfId="0" applyFont="1" applyBorder="1" applyAlignment="1">
      <alignment horizontal="center"/>
    </xf>
    <xf numFmtId="0" fontId="3" fillId="0" borderId="4" xfId="0" applyFont="1" applyBorder="1"/>
    <xf numFmtId="0" fontId="3" fillId="0" borderId="28" xfId="0" applyFont="1" applyBorder="1" applyAlignment="1">
      <alignment horizontal="center"/>
    </xf>
    <xf numFmtId="4" fontId="0" fillId="0" borderId="0" xfId="0" applyNumberFormat="1"/>
    <xf numFmtId="0" fontId="2" fillId="0" borderId="20" xfId="0" applyFont="1" applyBorder="1" applyAlignment="1">
      <alignment horizontal="center"/>
    </xf>
    <xf numFmtId="0" fontId="10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7" xfId="0" applyFont="1" applyBorder="1"/>
    <xf numFmtId="4" fontId="14" fillId="0" borderId="4" xfId="0" applyNumberFormat="1" applyFont="1" applyBorder="1" applyAlignment="1">
      <alignment horizontal="right" vertical="top" wrapText="1" readingOrder="1"/>
    </xf>
    <xf numFmtId="4" fontId="10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" fontId="13" fillId="0" borderId="4" xfId="0" applyNumberFormat="1" applyFont="1" applyBorder="1" applyAlignment="1">
      <alignment horizontal="right" vertical="top" wrapText="1" readingOrder="1"/>
    </xf>
    <xf numFmtId="49" fontId="3" fillId="0" borderId="1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left" wrapText="1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6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5"/>
  <sheetViews>
    <sheetView tabSelected="1" workbookViewId="0">
      <selection activeCell="I7" sqref="I7"/>
    </sheetView>
  </sheetViews>
  <sheetFormatPr defaultRowHeight="15" x14ac:dyDescent="0.25"/>
  <cols>
    <col min="1" max="1" width="3.42578125" customWidth="1"/>
    <col min="2" max="2" width="27.28515625" customWidth="1"/>
    <col min="3" max="3" width="11.85546875" customWidth="1"/>
    <col min="4" max="4" width="11.5703125" customWidth="1"/>
    <col min="5" max="5" width="23.85546875" customWidth="1"/>
    <col min="6" max="6" width="13.85546875" customWidth="1"/>
    <col min="7" max="7" width="36.28515625" customWidth="1"/>
    <col min="9" max="9" width="33" customWidth="1"/>
    <col min="10" max="10" width="11.42578125" bestFit="1" customWidth="1"/>
    <col min="13" max="13" width="10" bestFit="1" customWidth="1"/>
    <col min="15" max="15" width="10.85546875" customWidth="1"/>
  </cols>
  <sheetData>
    <row r="1" spans="1:15" ht="15.75" x14ac:dyDescent="0.25">
      <c r="A1" s="4"/>
      <c r="B1" s="1" t="s">
        <v>120</v>
      </c>
      <c r="C1" s="4"/>
      <c r="D1" s="4"/>
      <c r="E1" s="4"/>
      <c r="F1" s="4"/>
      <c r="G1" s="4"/>
      <c r="H1" s="4"/>
      <c r="I1" s="4"/>
    </row>
    <row r="2" spans="1:15" ht="15.75" x14ac:dyDescent="0.25">
      <c r="A2" s="4"/>
      <c r="B2" s="1" t="s">
        <v>79</v>
      </c>
      <c r="C2" s="4"/>
      <c r="D2" s="4"/>
      <c r="E2" s="4"/>
      <c r="F2" s="4"/>
      <c r="G2" s="5" t="s">
        <v>78</v>
      </c>
      <c r="H2" s="4"/>
      <c r="I2" s="4"/>
    </row>
    <row r="3" spans="1:15" ht="16.5" thickBot="1" x14ac:dyDescent="0.3">
      <c r="A3" s="4"/>
      <c r="B3" s="1"/>
      <c r="C3" s="4"/>
      <c r="D3" s="4"/>
      <c r="E3" s="4"/>
      <c r="F3" s="4"/>
      <c r="G3" s="4"/>
      <c r="H3" s="4"/>
      <c r="I3" s="4"/>
    </row>
    <row r="4" spans="1:15" x14ac:dyDescent="0.25">
      <c r="A4" s="76" t="s">
        <v>6</v>
      </c>
      <c r="B4" s="78" t="s">
        <v>0</v>
      </c>
      <c r="C4" s="74" t="s">
        <v>1</v>
      </c>
      <c r="D4" s="80" t="s">
        <v>2</v>
      </c>
      <c r="E4" s="74" t="s">
        <v>3</v>
      </c>
      <c r="F4" s="74" t="s">
        <v>4</v>
      </c>
      <c r="G4" s="74" t="s">
        <v>5</v>
      </c>
      <c r="H4" s="6"/>
      <c r="I4" s="6"/>
    </row>
    <row r="5" spans="1:15" ht="73.5" customHeight="1" thickBot="1" x14ac:dyDescent="0.3">
      <c r="A5" s="77"/>
      <c r="B5" s="79"/>
      <c r="C5" s="75"/>
      <c r="D5" s="81"/>
      <c r="E5" s="75"/>
      <c r="F5" s="75"/>
      <c r="G5" s="75"/>
      <c r="H5" s="6"/>
      <c r="I5" s="6"/>
    </row>
    <row r="6" spans="1:15" ht="15.75" thickBot="1" x14ac:dyDescent="0.3">
      <c r="A6" s="7" t="s">
        <v>7</v>
      </c>
      <c r="B6" s="8"/>
      <c r="C6" s="9"/>
      <c r="D6" s="9"/>
      <c r="E6" s="9"/>
      <c r="F6" s="9"/>
      <c r="G6" s="9"/>
      <c r="H6" s="6"/>
      <c r="I6" s="6"/>
    </row>
    <row r="7" spans="1:15" ht="15.75" thickBot="1" x14ac:dyDescent="0.3">
      <c r="A7" s="7">
        <v>1</v>
      </c>
      <c r="B7" s="10" t="s">
        <v>8</v>
      </c>
      <c r="C7" s="9"/>
      <c r="D7" s="9"/>
      <c r="E7" s="9"/>
      <c r="F7" s="9"/>
      <c r="G7" s="9"/>
      <c r="H7" s="6"/>
      <c r="I7" s="6"/>
    </row>
    <row r="8" spans="1:15" ht="15.75" thickBot="1" x14ac:dyDescent="0.3">
      <c r="A8" s="7">
        <v>2</v>
      </c>
      <c r="B8" s="10" t="s">
        <v>9</v>
      </c>
      <c r="C8" s="11"/>
      <c r="D8" s="12"/>
      <c r="E8" s="24"/>
      <c r="F8" s="24"/>
      <c r="G8" s="24"/>
      <c r="H8" s="6"/>
      <c r="I8" s="6"/>
    </row>
    <row r="9" spans="1:15" ht="15.75" thickBot="1" x14ac:dyDescent="0.3">
      <c r="A9" s="7">
        <v>3</v>
      </c>
      <c r="B9" s="10" t="s">
        <v>76</v>
      </c>
      <c r="C9" s="45"/>
      <c r="D9" s="44"/>
      <c r="E9" s="43"/>
      <c r="F9" s="44"/>
      <c r="G9" s="25"/>
      <c r="H9" s="6"/>
      <c r="I9" s="6"/>
    </row>
    <row r="10" spans="1:15" ht="15.75" thickBot="1" x14ac:dyDescent="0.3">
      <c r="A10" s="7">
        <v>4</v>
      </c>
      <c r="B10" s="10" t="s">
        <v>12</v>
      </c>
      <c r="C10" s="45">
        <v>583333</v>
      </c>
      <c r="D10" s="51">
        <v>700000</v>
      </c>
      <c r="E10" s="47" t="s">
        <v>11</v>
      </c>
      <c r="F10" s="52" t="s">
        <v>101</v>
      </c>
      <c r="G10" s="13" t="s">
        <v>102</v>
      </c>
      <c r="H10" s="6"/>
      <c r="I10" s="6"/>
    </row>
    <row r="11" spans="1:15" x14ac:dyDescent="0.25">
      <c r="A11" s="26">
        <v>5</v>
      </c>
      <c r="B11" s="48" t="s">
        <v>10</v>
      </c>
      <c r="C11" s="12"/>
      <c r="D11" s="61"/>
      <c r="E11" s="62"/>
      <c r="F11" s="63"/>
      <c r="G11" s="64"/>
      <c r="H11" s="6"/>
      <c r="I11" s="6"/>
    </row>
    <row r="12" spans="1:15" x14ac:dyDescent="0.25">
      <c r="A12" s="56">
        <v>6</v>
      </c>
      <c r="B12" s="58" t="s">
        <v>15</v>
      </c>
      <c r="C12" s="57">
        <v>100000</v>
      </c>
      <c r="D12" s="65">
        <v>120000</v>
      </c>
      <c r="E12" s="15" t="s">
        <v>23</v>
      </c>
      <c r="F12" s="15" t="s">
        <v>18</v>
      </c>
      <c r="G12" s="13" t="s">
        <v>112</v>
      </c>
      <c r="H12" s="50"/>
      <c r="I12" s="4"/>
      <c r="K12" s="2"/>
      <c r="L12" s="2"/>
      <c r="M12" s="2"/>
      <c r="N12" s="2"/>
      <c r="O12" s="3"/>
    </row>
    <row r="13" spans="1:15" x14ac:dyDescent="0.25">
      <c r="A13" s="27">
        <v>7</v>
      </c>
      <c r="B13" s="28" t="s">
        <v>16</v>
      </c>
      <c r="C13" s="16">
        <f>C14+C15</f>
        <v>250000</v>
      </c>
      <c r="D13" s="66">
        <f>D14+D15</f>
        <v>269639</v>
      </c>
      <c r="E13" s="15"/>
      <c r="F13" s="15"/>
      <c r="G13" s="37"/>
      <c r="H13" s="50"/>
      <c r="I13" s="4"/>
    </row>
    <row r="14" spans="1:15" x14ac:dyDescent="0.25">
      <c r="A14" s="29" t="s">
        <v>13</v>
      </c>
      <c r="B14" s="38" t="s">
        <v>17</v>
      </c>
      <c r="C14" s="53">
        <v>100000</v>
      </c>
      <c r="D14" s="65">
        <v>119999</v>
      </c>
      <c r="E14" s="15" t="str">
        <f>E12</f>
        <v>Prokurim me vlere nen 100 mije leke</v>
      </c>
      <c r="F14" s="15" t="s">
        <v>18</v>
      </c>
      <c r="G14" s="30" t="s">
        <v>92</v>
      </c>
    </row>
    <row r="15" spans="1:15" x14ac:dyDescent="0.25">
      <c r="A15" s="29" t="s">
        <v>14</v>
      </c>
      <c r="B15" s="38" t="s">
        <v>19</v>
      </c>
      <c r="C15" s="53">
        <v>150000</v>
      </c>
      <c r="D15" s="65">
        <v>149640</v>
      </c>
      <c r="E15" s="15" t="str">
        <f>E16</f>
        <v>Prokurim me vlere te vogel</v>
      </c>
      <c r="F15" s="46" t="s">
        <v>18</v>
      </c>
      <c r="G15" s="67"/>
    </row>
    <row r="16" spans="1:15" x14ac:dyDescent="0.25">
      <c r="A16" s="27">
        <v>8</v>
      </c>
      <c r="B16" s="28" t="s">
        <v>20</v>
      </c>
      <c r="C16" s="53">
        <v>583333</v>
      </c>
      <c r="D16" s="68">
        <v>595200</v>
      </c>
      <c r="E16" s="15" t="s">
        <v>11</v>
      </c>
      <c r="F16" s="46" t="s">
        <v>18</v>
      </c>
      <c r="G16" s="30" t="s">
        <v>116</v>
      </c>
    </row>
    <row r="17" spans="1:7" x14ac:dyDescent="0.25">
      <c r="A17" s="27">
        <v>9</v>
      </c>
      <c r="B17" s="28" t="s">
        <v>21</v>
      </c>
      <c r="C17" s="15"/>
      <c r="D17" s="14"/>
      <c r="E17" s="15"/>
      <c r="F17" s="46"/>
      <c r="G17" s="30"/>
    </row>
    <row r="18" spans="1:7" x14ac:dyDescent="0.25">
      <c r="A18" s="27">
        <v>10</v>
      </c>
      <c r="B18" s="28" t="s">
        <v>22</v>
      </c>
      <c r="C18" s="54">
        <v>7500</v>
      </c>
      <c r="D18" s="37">
        <v>9000</v>
      </c>
      <c r="E18" s="15" t="s">
        <v>23</v>
      </c>
      <c r="F18" s="69" t="s">
        <v>93</v>
      </c>
      <c r="G18" s="30" t="s">
        <v>105</v>
      </c>
    </row>
    <row r="19" spans="1:7" x14ac:dyDescent="0.25">
      <c r="A19" s="27">
        <v>11</v>
      </c>
      <c r="B19" s="28" t="s">
        <v>82</v>
      </c>
      <c r="C19" s="15">
        <v>100000</v>
      </c>
      <c r="D19" s="68">
        <v>110979</v>
      </c>
      <c r="E19" s="15" t="s">
        <v>23</v>
      </c>
      <c r="F19" s="15" t="s">
        <v>18</v>
      </c>
      <c r="G19" s="30" t="s">
        <v>111</v>
      </c>
    </row>
    <row r="20" spans="1:7" x14ac:dyDescent="0.25">
      <c r="A20" s="27">
        <v>12</v>
      </c>
      <c r="B20" s="28" t="s">
        <v>24</v>
      </c>
      <c r="C20" s="54">
        <v>158333</v>
      </c>
      <c r="D20" s="68">
        <v>189600</v>
      </c>
      <c r="E20" s="15" t="str">
        <f>E16</f>
        <v>Prokurim me vlere te vogel</v>
      </c>
      <c r="F20" s="15" t="s">
        <v>80</v>
      </c>
      <c r="G20" s="70" t="s">
        <v>107</v>
      </c>
    </row>
    <row r="21" spans="1:7" x14ac:dyDescent="0.25">
      <c r="A21" s="27">
        <v>13</v>
      </c>
      <c r="B21" s="28" t="s">
        <v>25</v>
      </c>
      <c r="C21" s="14"/>
      <c r="D21" s="14"/>
      <c r="E21" s="13"/>
      <c r="F21" s="46"/>
      <c r="G21" s="67"/>
    </row>
    <row r="22" spans="1:7" x14ac:dyDescent="0.25">
      <c r="A22" s="27">
        <v>14</v>
      </c>
      <c r="B22" s="28" t="s">
        <v>26</v>
      </c>
      <c r="C22" s="16">
        <f>C23+C26</f>
        <v>233333</v>
      </c>
      <c r="D22" s="66">
        <f>D23+D26</f>
        <v>278480</v>
      </c>
      <c r="E22" s="37"/>
      <c r="F22" s="15"/>
      <c r="G22" s="30"/>
    </row>
    <row r="23" spans="1:7" x14ac:dyDescent="0.25">
      <c r="A23" s="29" t="s">
        <v>13</v>
      </c>
      <c r="B23" s="38" t="s">
        <v>27</v>
      </c>
      <c r="C23" s="55">
        <v>208333</v>
      </c>
      <c r="D23" s="65">
        <v>249600</v>
      </c>
      <c r="E23" s="47" t="s">
        <v>11</v>
      </c>
      <c r="F23" s="15" t="s">
        <v>18</v>
      </c>
      <c r="G23" s="30" t="s">
        <v>103</v>
      </c>
    </row>
    <row r="24" spans="1:7" x14ac:dyDescent="0.25">
      <c r="A24" s="29" t="s">
        <v>14</v>
      </c>
      <c r="B24" s="38" t="s">
        <v>28</v>
      </c>
      <c r="C24" s="14"/>
      <c r="D24" s="14"/>
      <c r="E24" s="13"/>
      <c r="F24" s="15"/>
      <c r="G24" s="30"/>
    </row>
    <row r="25" spans="1:7" x14ac:dyDescent="0.25">
      <c r="A25" s="29" t="s">
        <v>29</v>
      </c>
      <c r="B25" s="38" t="s">
        <v>30</v>
      </c>
      <c r="C25" s="14"/>
      <c r="D25" s="14"/>
      <c r="E25" s="13"/>
      <c r="F25" s="15"/>
      <c r="G25" s="30"/>
    </row>
    <row r="26" spans="1:7" x14ac:dyDescent="0.25">
      <c r="A26" s="29" t="s">
        <v>31</v>
      </c>
      <c r="B26" s="38" t="s">
        <v>32</v>
      </c>
      <c r="C26" s="14">
        <v>25000</v>
      </c>
      <c r="D26" s="65">
        <v>28880</v>
      </c>
      <c r="E26" s="71" t="s">
        <v>23</v>
      </c>
      <c r="F26" s="72" t="s">
        <v>18</v>
      </c>
      <c r="G26" s="30" t="s">
        <v>108</v>
      </c>
    </row>
    <row r="27" spans="1:7" x14ac:dyDescent="0.25">
      <c r="A27" s="27">
        <v>15</v>
      </c>
      <c r="B27" s="28" t="s">
        <v>33</v>
      </c>
      <c r="C27" s="16">
        <f>C28+C29+C30</f>
        <v>166666</v>
      </c>
      <c r="D27" s="16">
        <f>D28+D29</f>
        <v>132140</v>
      </c>
      <c r="E27" s="37"/>
      <c r="F27" s="15"/>
      <c r="G27" s="30"/>
    </row>
    <row r="28" spans="1:7" x14ac:dyDescent="0.25">
      <c r="A28" s="29" t="s">
        <v>13</v>
      </c>
      <c r="B28" s="38" t="s">
        <v>34</v>
      </c>
      <c r="C28" s="15">
        <v>100000</v>
      </c>
      <c r="D28" s="65">
        <v>82140</v>
      </c>
      <c r="E28" s="37" t="s">
        <v>23</v>
      </c>
      <c r="F28" s="15" t="s">
        <v>18</v>
      </c>
      <c r="G28" s="30" t="s">
        <v>108</v>
      </c>
    </row>
    <row r="29" spans="1:7" x14ac:dyDescent="0.25">
      <c r="A29" s="29" t="s">
        <v>14</v>
      </c>
      <c r="B29" s="38" t="s">
        <v>35</v>
      </c>
      <c r="C29" s="15">
        <v>66666</v>
      </c>
      <c r="D29" s="14">
        <v>50000</v>
      </c>
      <c r="E29" s="37" t="s">
        <v>23</v>
      </c>
      <c r="F29" s="15" t="s">
        <v>18</v>
      </c>
      <c r="G29" s="30" t="s">
        <v>94</v>
      </c>
    </row>
    <row r="30" spans="1:7" x14ac:dyDescent="0.25">
      <c r="A30" s="29" t="s">
        <v>29</v>
      </c>
      <c r="B30" s="38" t="s">
        <v>36</v>
      </c>
      <c r="C30" s="15"/>
      <c r="D30" s="14"/>
      <c r="E30" s="13"/>
      <c r="F30" s="15"/>
      <c r="G30" s="30"/>
    </row>
    <row r="31" spans="1:7" x14ac:dyDescent="0.25">
      <c r="A31" s="27">
        <v>16</v>
      </c>
      <c r="B31" s="28" t="s">
        <v>37</v>
      </c>
      <c r="C31" s="15">
        <v>66666</v>
      </c>
      <c r="D31" s="65">
        <v>79959</v>
      </c>
      <c r="E31" s="37" t="s">
        <v>23</v>
      </c>
      <c r="F31" s="15" t="s">
        <v>18</v>
      </c>
      <c r="G31" s="30" t="s">
        <v>104</v>
      </c>
    </row>
    <row r="32" spans="1:7" x14ac:dyDescent="0.25">
      <c r="A32" s="27">
        <v>17</v>
      </c>
      <c r="B32" s="28" t="s">
        <v>38</v>
      </c>
      <c r="C32" s="46">
        <v>100000</v>
      </c>
      <c r="D32" s="65">
        <v>57072</v>
      </c>
      <c r="E32" s="47" t="s">
        <v>23</v>
      </c>
      <c r="F32" s="15" t="s">
        <v>18</v>
      </c>
      <c r="G32" s="73" t="s">
        <v>96</v>
      </c>
    </row>
    <row r="33" spans="1:7" x14ac:dyDescent="0.25">
      <c r="A33" s="27">
        <v>18</v>
      </c>
      <c r="B33" s="28" t="s">
        <v>39</v>
      </c>
      <c r="C33" s="46">
        <v>42500</v>
      </c>
      <c r="D33" s="65">
        <v>81000</v>
      </c>
      <c r="E33" s="47" t="s">
        <v>23</v>
      </c>
      <c r="F33" s="15" t="s">
        <v>18</v>
      </c>
      <c r="G33" s="30" t="s">
        <v>95</v>
      </c>
    </row>
    <row r="34" spans="1:7" x14ac:dyDescent="0.25">
      <c r="A34" s="27">
        <v>19</v>
      </c>
      <c r="B34" s="28" t="s">
        <v>40</v>
      </c>
      <c r="C34" s="46">
        <v>350000</v>
      </c>
      <c r="D34" s="65">
        <v>448836</v>
      </c>
      <c r="E34" s="47" t="str">
        <f>E20</f>
        <v>Prokurim me vlere te vogel</v>
      </c>
      <c r="F34" s="46" t="s">
        <v>18</v>
      </c>
      <c r="G34" s="70" t="s">
        <v>110</v>
      </c>
    </row>
    <row r="35" spans="1:7" x14ac:dyDescent="0.25">
      <c r="A35" s="27">
        <v>20</v>
      </c>
      <c r="B35" s="31" t="s">
        <v>41</v>
      </c>
      <c r="C35" s="46">
        <v>18750</v>
      </c>
      <c r="D35" s="65">
        <v>22500</v>
      </c>
      <c r="E35" s="47" t="s">
        <v>23</v>
      </c>
      <c r="F35" s="46" t="s">
        <v>18</v>
      </c>
      <c r="G35" s="73" t="s">
        <v>83</v>
      </c>
    </row>
    <row r="36" spans="1:7" x14ac:dyDescent="0.25">
      <c r="A36" s="27">
        <v>21</v>
      </c>
      <c r="B36" s="31" t="s">
        <v>42</v>
      </c>
      <c r="C36" s="15"/>
      <c r="D36" s="14"/>
      <c r="E36" s="37"/>
      <c r="F36" s="15"/>
      <c r="G36" s="30"/>
    </row>
    <row r="37" spans="1:7" x14ac:dyDescent="0.25">
      <c r="A37" s="27">
        <v>22</v>
      </c>
      <c r="B37" s="31" t="s">
        <v>43</v>
      </c>
      <c r="C37" s="15">
        <v>46250</v>
      </c>
      <c r="D37" s="65">
        <v>40400</v>
      </c>
      <c r="E37" s="15" t="s">
        <v>23</v>
      </c>
      <c r="F37" s="15" t="s">
        <v>18</v>
      </c>
      <c r="G37" s="30" t="s">
        <v>115</v>
      </c>
    </row>
    <row r="38" spans="1:7" x14ac:dyDescent="0.25">
      <c r="A38" s="27">
        <v>23</v>
      </c>
      <c r="B38" s="31" t="s">
        <v>44</v>
      </c>
      <c r="C38" s="15">
        <v>100000</v>
      </c>
      <c r="D38" s="65">
        <v>119342</v>
      </c>
      <c r="E38" s="15" t="s">
        <v>23</v>
      </c>
      <c r="F38" s="15" t="s">
        <v>18</v>
      </c>
      <c r="G38" s="30" t="s">
        <v>97</v>
      </c>
    </row>
    <row r="39" spans="1:7" x14ac:dyDescent="0.25">
      <c r="A39" s="27">
        <v>24</v>
      </c>
      <c r="B39" s="31" t="s">
        <v>84</v>
      </c>
      <c r="C39" s="14">
        <v>100000</v>
      </c>
      <c r="D39" s="65">
        <v>98005</v>
      </c>
      <c r="E39" s="15" t="s">
        <v>23</v>
      </c>
      <c r="F39" s="15" t="s">
        <v>18</v>
      </c>
      <c r="G39" s="30" t="s">
        <v>117</v>
      </c>
    </row>
    <row r="40" spans="1:7" x14ac:dyDescent="0.25">
      <c r="A40" s="27">
        <v>25</v>
      </c>
      <c r="B40" s="31" t="s">
        <v>85</v>
      </c>
      <c r="C40" s="14"/>
      <c r="D40" s="65"/>
      <c r="E40" s="15"/>
      <c r="F40" s="15"/>
      <c r="G40" s="30"/>
    </row>
    <row r="41" spans="1:7" x14ac:dyDescent="0.25">
      <c r="A41" s="27"/>
      <c r="B41" s="39"/>
      <c r="C41" s="14"/>
      <c r="D41" s="14"/>
      <c r="E41" s="13"/>
      <c r="F41" s="15"/>
      <c r="G41" s="73"/>
    </row>
    <row r="42" spans="1:7" x14ac:dyDescent="0.25">
      <c r="A42" s="27"/>
      <c r="B42" s="40"/>
      <c r="C42" s="14"/>
      <c r="D42" s="14"/>
      <c r="E42" s="13"/>
      <c r="F42" s="15"/>
      <c r="G42" s="30"/>
    </row>
    <row r="43" spans="1:7" x14ac:dyDescent="0.25">
      <c r="A43" s="28"/>
      <c r="B43" s="32" t="s">
        <v>45</v>
      </c>
      <c r="C43" s="16">
        <f>C41+C38+C37+C35+C34+C33+C32+C31+C29+C28+C26+C23+C20+C19+C18+C17+C16+C15+C14+C12+H14+C11+C9+C10+C39</f>
        <v>3006664</v>
      </c>
      <c r="D43" s="49">
        <f>D12+D13+D16+D18+D19+D20+D22+D27+D31+D32+D33+D34+D35+D37+D38+D39+D40+D42+D10</f>
        <v>3352152</v>
      </c>
      <c r="E43" s="13"/>
      <c r="F43" s="15"/>
      <c r="G43" s="30"/>
    </row>
    <row r="44" spans="1:7" x14ac:dyDescent="0.25">
      <c r="A44" s="27" t="s">
        <v>46</v>
      </c>
      <c r="B44" s="32"/>
      <c r="C44" s="14"/>
      <c r="D44" s="14"/>
      <c r="E44" s="13"/>
      <c r="F44" s="15"/>
      <c r="G44" s="30"/>
    </row>
    <row r="45" spans="1:7" x14ac:dyDescent="0.25">
      <c r="A45" s="27">
        <v>27</v>
      </c>
      <c r="B45" s="31" t="s">
        <v>47</v>
      </c>
      <c r="C45" s="15">
        <v>83333</v>
      </c>
      <c r="D45" s="65">
        <v>167500</v>
      </c>
      <c r="E45" s="13"/>
      <c r="F45" s="15"/>
      <c r="G45" s="30" t="s">
        <v>91</v>
      </c>
    </row>
    <row r="46" spans="1:7" x14ac:dyDescent="0.25">
      <c r="A46" s="27">
        <v>28</v>
      </c>
      <c r="B46" s="31" t="s">
        <v>48</v>
      </c>
      <c r="C46" s="15">
        <v>1041666</v>
      </c>
      <c r="D46" s="65">
        <v>1258407</v>
      </c>
      <c r="E46" s="13"/>
      <c r="F46" s="15"/>
      <c r="G46" s="30" t="s">
        <v>86</v>
      </c>
    </row>
    <row r="47" spans="1:7" x14ac:dyDescent="0.25">
      <c r="A47" s="27">
        <v>29</v>
      </c>
      <c r="B47" s="31" t="s">
        <v>49</v>
      </c>
      <c r="C47" s="15">
        <v>208333</v>
      </c>
      <c r="D47" s="65">
        <v>140784</v>
      </c>
      <c r="E47" s="13"/>
      <c r="F47" s="15"/>
      <c r="G47" s="30" t="s">
        <v>87</v>
      </c>
    </row>
    <row r="48" spans="1:7" x14ac:dyDescent="0.25">
      <c r="A48" s="27">
        <v>30</v>
      </c>
      <c r="B48" s="31" t="s">
        <v>50</v>
      </c>
      <c r="C48" s="15">
        <v>50000</v>
      </c>
      <c r="D48" s="65">
        <v>56778</v>
      </c>
      <c r="E48" s="13"/>
      <c r="F48" s="15"/>
      <c r="G48" s="30" t="s">
        <v>98</v>
      </c>
    </row>
    <row r="49" spans="1:7" x14ac:dyDescent="0.25">
      <c r="A49" s="27">
        <v>31</v>
      </c>
      <c r="B49" s="33" t="s">
        <v>51</v>
      </c>
      <c r="C49" s="36">
        <v>583333</v>
      </c>
      <c r="D49" s="65">
        <v>819260</v>
      </c>
      <c r="E49" s="13"/>
      <c r="F49" s="15"/>
      <c r="G49" s="17" t="s">
        <v>88</v>
      </c>
    </row>
    <row r="50" spans="1:7" x14ac:dyDescent="0.25">
      <c r="A50" s="27">
        <v>32</v>
      </c>
      <c r="B50" s="31" t="s">
        <v>52</v>
      </c>
      <c r="C50" s="16">
        <f>C51+C52+C53</f>
        <v>843332</v>
      </c>
      <c r="D50" s="66">
        <f>D51+D52+D53+D54</f>
        <v>844741</v>
      </c>
      <c r="E50" s="13"/>
      <c r="F50" s="46"/>
      <c r="G50" s="67"/>
    </row>
    <row r="51" spans="1:7" x14ac:dyDescent="0.25">
      <c r="A51" s="34" t="s">
        <v>13</v>
      </c>
      <c r="B51" s="41" t="s">
        <v>53</v>
      </c>
      <c r="C51" s="37">
        <v>666666</v>
      </c>
      <c r="D51" s="65">
        <v>624000</v>
      </c>
      <c r="E51" s="13"/>
      <c r="F51" s="37"/>
      <c r="G51" s="30" t="s">
        <v>54</v>
      </c>
    </row>
    <row r="52" spans="1:7" x14ac:dyDescent="0.25">
      <c r="A52" s="29" t="s">
        <v>14</v>
      </c>
      <c r="B52" s="42" t="s">
        <v>55</v>
      </c>
      <c r="C52" s="15">
        <v>76666</v>
      </c>
      <c r="D52" s="65">
        <v>70000</v>
      </c>
      <c r="E52" s="13"/>
      <c r="F52" s="37"/>
      <c r="G52" s="30" t="s">
        <v>114</v>
      </c>
    </row>
    <row r="53" spans="1:7" x14ac:dyDescent="0.25">
      <c r="A53" s="29" t="s">
        <v>29</v>
      </c>
      <c r="B53" s="42" t="s">
        <v>56</v>
      </c>
      <c r="C53" s="15">
        <v>100000</v>
      </c>
      <c r="D53" s="68">
        <v>75491</v>
      </c>
      <c r="E53" s="13"/>
      <c r="F53" s="37"/>
      <c r="G53" s="30" t="s">
        <v>90</v>
      </c>
    </row>
    <row r="54" spans="1:7" ht="23.25" x14ac:dyDescent="0.25">
      <c r="A54" s="29" t="s">
        <v>61</v>
      </c>
      <c r="B54" s="42" t="s">
        <v>106</v>
      </c>
      <c r="C54" s="59"/>
      <c r="D54" s="68">
        <v>75250</v>
      </c>
      <c r="E54" s="13"/>
      <c r="F54" s="37"/>
      <c r="G54" s="73" t="s">
        <v>113</v>
      </c>
    </row>
    <row r="55" spans="1:7" ht="20.25" customHeight="1" x14ac:dyDescent="0.25">
      <c r="A55" s="27">
        <v>33</v>
      </c>
      <c r="B55" s="31" t="s">
        <v>57</v>
      </c>
      <c r="C55" s="14"/>
      <c r="D55" s="14"/>
      <c r="E55" s="13"/>
      <c r="F55" s="15"/>
      <c r="G55" s="30"/>
    </row>
    <row r="56" spans="1:7" x14ac:dyDescent="0.25">
      <c r="A56" s="27">
        <v>34</v>
      </c>
      <c r="B56" s="31" t="s">
        <v>58</v>
      </c>
      <c r="C56" s="14">
        <v>116666</v>
      </c>
      <c r="D56" s="65">
        <v>139608</v>
      </c>
      <c r="E56" s="13"/>
      <c r="F56" s="15" t="s">
        <v>89</v>
      </c>
      <c r="G56" s="30" t="s">
        <v>99</v>
      </c>
    </row>
    <row r="57" spans="1:7" x14ac:dyDescent="0.25">
      <c r="A57" s="27">
        <v>35</v>
      </c>
      <c r="B57" s="31" t="s">
        <v>81</v>
      </c>
      <c r="C57" s="14"/>
      <c r="D57" s="14"/>
      <c r="E57" s="13"/>
      <c r="F57" s="15"/>
      <c r="G57" s="30"/>
    </row>
    <row r="58" spans="1:7" x14ac:dyDescent="0.25">
      <c r="A58" s="27">
        <v>36</v>
      </c>
      <c r="B58" s="31" t="s">
        <v>109</v>
      </c>
      <c r="C58" s="16"/>
      <c r="D58" s="14">
        <v>0</v>
      </c>
      <c r="E58" s="13"/>
      <c r="F58" s="15"/>
      <c r="G58" s="30"/>
    </row>
    <row r="59" spans="1:7" x14ac:dyDescent="0.25">
      <c r="A59" s="29" t="s">
        <v>13</v>
      </c>
      <c r="B59" s="31" t="s">
        <v>59</v>
      </c>
      <c r="C59" s="14"/>
      <c r="D59" s="14"/>
      <c r="E59" s="13"/>
      <c r="F59" s="15"/>
      <c r="G59" s="30"/>
    </row>
    <row r="60" spans="1:7" x14ac:dyDescent="0.25">
      <c r="A60" s="29" t="s">
        <v>14</v>
      </c>
      <c r="B60" s="31" t="s">
        <v>60</v>
      </c>
      <c r="C60" s="14"/>
      <c r="D60" s="14"/>
      <c r="E60" s="13"/>
      <c r="F60" s="15"/>
      <c r="G60" s="30"/>
    </row>
    <row r="61" spans="1:7" x14ac:dyDescent="0.25">
      <c r="A61" s="18" t="s">
        <v>29</v>
      </c>
      <c r="B61" s="31" t="s">
        <v>51</v>
      </c>
      <c r="C61" s="14"/>
      <c r="D61" s="14"/>
      <c r="E61" s="13"/>
      <c r="F61" s="15"/>
      <c r="G61" s="30"/>
    </row>
    <row r="62" spans="1:7" x14ac:dyDescent="0.25">
      <c r="A62" s="18" t="s">
        <v>61</v>
      </c>
      <c r="B62" s="31" t="s">
        <v>38</v>
      </c>
      <c r="C62" s="14"/>
      <c r="D62" s="14"/>
      <c r="E62" s="13"/>
      <c r="F62" s="15"/>
      <c r="G62" s="30"/>
    </row>
    <row r="63" spans="1:7" x14ac:dyDescent="0.25">
      <c r="A63" s="18" t="s">
        <v>31</v>
      </c>
      <c r="B63" s="31" t="s">
        <v>27</v>
      </c>
      <c r="C63" s="14"/>
      <c r="D63" s="14"/>
      <c r="E63" s="13"/>
      <c r="F63" s="15"/>
      <c r="G63" s="30"/>
    </row>
    <row r="64" spans="1:7" x14ac:dyDescent="0.25">
      <c r="A64" s="18" t="s">
        <v>62</v>
      </c>
      <c r="B64" s="31" t="s">
        <v>63</v>
      </c>
      <c r="C64" s="14"/>
      <c r="D64" s="14"/>
      <c r="E64" s="13"/>
      <c r="F64" s="15"/>
      <c r="G64" s="30"/>
    </row>
    <row r="65" spans="1:15" x14ac:dyDescent="0.25">
      <c r="A65" s="18" t="s">
        <v>64</v>
      </c>
      <c r="B65" s="31" t="s">
        <v>65</v>
      </c>
      <c r="C65" s="14"/>
      <c r="D65" s="14"/>
      <c r="E65" s="13"/>
      <c r="F65" s="15"/>
      <c r="G65" s="30"/>
    </row>
    <row r="66" spans="1:15" x14ac:dyDescent="0.25">
      <c r="A66" s="18" t="s">
        <v>66</v>
      </c>
      <c r="B66" s="31" t="s">
        <v>67</v>
      </c>
      <c r="C66" s="14"/>
      <c r="D66" s="14"/>
      <c r="E66" s="13"/>
      <c r="F66" s="15"/>
      <c r="G66" s="30"/>
    </row>
    <row r="67" spans="1:15" x14ac:dyDescent="0.25">
      <c r="A67" s="18" t="s">
        <v>68</v>
      </c>
      <c r="B67" s="31" t="s">
        <v>69</v>
      </c>
      <c r="C67" s="14"/>
      <c r="D67" s="14"/>
      <c r="E67" s="13"/>
      <c r="F67" s="15"/>
      <c r="G67" s="30"/>
      <c r="O67" s="60"/>
    </row>
    <row r="68" spans="1:15" x14ac:dyDescent="0.25">
      <c r="A68" s="18" t="s">
        <v>70</v>
      </c>
      <c r="B68" s="31" t="s">
        <v>71</v>
      </c>
      <c r="C68" s="14"/>
      <c r="D68" s="23"/>
      <c r="E68" s="13"/>
      <c r="F68" s="15"/>
      <c r="G68" s="17"/>
    </row>
    <row r="69" spans="1:15" x14ac:dyDescent="0.25">
      <c r="A69" s="18"/>
      <c r="B69" s="31"/>
      <c r="C69" s="14"/>
      <c r="D69" s="23"/>
      <c r="E69" s="13"/>
      <c r="F69" s="15"/>
      <c r="G69" s="17"/>
      <c r="J69" s="60"/>
    </row>
    <row r="70" spans="1:15" ht="15.75" thickBot="1" x14ac:dyDescent="0.3">
      <c r="A70" s="28"/>
      <c r="B70" s="32" t="s">
        <v>72</v>
      </c>
      <c r="C70" s="14">
        <f>C56+C50+C49+C48+C47+C46+C45</f>
        <v>2926663</v>
      </c>
      <c r="D70" s="49">
        <f>D45+D46+D47+D48+D49+D51+D52+D53+D54+D56</f>
        <v>3427078</v>
      </c>
      <c r="E70" s="13"/>
      <c r="F70" s="15"/>
      <c r="G70" s="17"/>
    </row>
    <row r="71" spans="1:15" ht="15.75" thickBot="1" x14ac:dyDescent="0.3">
      <c r="A71" s="35"/>
      <c r="B71" s="33"/>
      <c r="C71" s="14"/>
      <c r="D71" s="14"/>
      <c r="E71" s="13"/>
      <c r="F71" s="36"/>
      <c r="G71" s="19"/>
    </row>
    <row r="72" spans="1:15" ht="15.75" thickBot="1" x14ac:dyDescent="0.3">
      <c r="A72" s="20"/>
      <c r="B72" s="21" t="s">
        <v>73</v>
      </c>
      <c r="C72" s="16">
        <f>C70+C43</f>
        <v>5933327</v>
      </c>
      <c r="D72" s="22">
        <f>D70+D43</f>
        <v>6779230</v>
      </c>
      <c r="E72" s="13"/>
      <c r="F72" s="19"/>
      <c r="G72" s="13"/>
      <c r="M72" s="60"/>
    </row>
    <row r="74" spans="1:15" ht="15.75" x14ac:dyDescent="0.25">
      <c r="B74" s="1" t="s">
        <v>118</v>
      </c>
      <c r="C74" s="5" t="s">
        <v>74</v>
      </c>
      <c r="D74" s="5"/>
      <c r="E74" s="5"/>
      <c r="F74" s="5" t="s">
        <v>77</v>
      </c>
      <c r="G74" s="5"/>
    </row>
    <row r="75" spans="1:15" ht="15.75" x14ac:dyDescent="0.25">
      <c r="B75" s="1" t="s">
        <v>119</v>
      </c>
      <c r="C75" s="5" t="s">
        <v>75</v>
      </c>
      <c r="D75" s="5"/>
      <c r="E75" s="5"/>
      <c r="F75" s="5" t="s">
        <v>100</v>
      </c>
      <c r="G75" s="5"/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2023-12-13T12:46:15Z</dcterms:modified>
</cp:coreProperties>
</file>