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8" i="1"/>
  <c r="I52"/>
  <c r="I51"/>
  <c r="I50"/>
  <c r="I49"/>
  <c r="I48"/>
  <c r="I22"/>
  <c r="I23"/>
  <c r="I45" l="1"/>
  <c r="I43"/>
  <c r="I42"/>
  <c r="I41"/>
  <c r="I40"/>
  <c r="I39"/>
  <c r="I38"/>
  <c r="I37"/>
  <c r="I36"/>
  <c r="I35"/>
  <c r="I34"/>
  <c r="I32"/>
  <c r="I31"/>
  <c r="I30"/>
  <c r="I29"/>
  <c r="I28"/>
  <c r="I25"/>
  <c r="I21"/>
  <c r="I17"/>
  <c r="I16"/>
  <c r="I15"/>
  <c r="I13"/>
  <c r="I56" l="1"/>
  <c r="I58" s="1"/>
  <c r="G56"/>
  <c r="I10"/>
  <c r="I46" s="1"/>
  <c r="G46" l="1"/>
  <c r="G58" s="1"/>
</calcChain>
</file>

<file path=xl/sharedStrings.xml><?xml version="1.0" encoding="utf-8"?>
<sst xmlns="http://schemas.openxmlformats.org/spreadsheetml/2006/main" count="181" uniqueCount="93">
  <si>
    <t>GJYKATA ADMINISTRATIVE E APELIT    TIRANE</t>
  </si>
  <si>
    <t>Nr</t>
  </si>
  <si>
    <t>Viti</t>
  </si>
  <si>
    <t>I ri/ I modifikuar</t>
  </si>
  <si>
    <t>Objekti I prokurimit</t>
  </si>
  <si>
    <t>Kontratë/Marrveshje kuader</t>
  </si>
  <si>
    <t>Tipi I Kontratës(mall/punë/shërbim/Marrëveshjes Kuadër)</t>
  </si>
  <si>
    <t>Fondi I përllogaritur pa tvsh</t>
  </si>
  <si>
    <t>Burimi I financimit |Vlera per secilin</t>
  </si>
  <si>
    <t>Lloji I procedurës së prokurimit / Minikontratë në kuadër të marrëveshjes/ Amendament kontrate për nevojat e fillim vitit</t>
  </si>
  <si>
    <t>CPV Kod</t>
  </si>
  <si>
    <t>Koha e planifikuar për shpalljen e procedurës (muaji)</t>
  </si>
  <si>
    <t>Organi që zhvillon procedurën e prokurimit në rastin e procedurave të përqenduara</t>
  </si>
  <si>
    <t>Buxheti I shtetit</t>
  </si>
  <si>
    <t>me tvsh</t>
  </si>
  <si>
    <t xml:space="preserve">Te ardhura </t>
  </si>
  <si>
    <t>Paisje elektronike</t>
  </si>
  <si>
    <t>Blerje te vogla</t>
  </si>
  <si>
    <t>Mallra</t>
  </si>
  <si>
    <t>Buxheti Shtetit</t>
  </si>
  <si>
    <t>Kontrate</t>
  </si>
  <si>
    <t>Gjate vitit</t>
  </si>
  <si>
    <t>Gjykata</t>
  </si>
  <si>
    <t>Paisje Sigurie</t>
  </si>
  <si>
    <t>Paisje te tjera</t>
  </si>
  <si>
    <t>Leter A4</t>
  </si>
  <si>
    <t>30197630-1</t>
  </si>
  <si>
    <t>Shtypshkrime</t>
  </si>
  <si>
    <t xml:space="preserve">Lidhje vendimesh </t>
  </si>
  <si>
    <t>Nen 100.000 leke</t>
  </si>
  <si>
    <t>Sherbim</t>
  </si>
  <si>
    <t>79920000-9</t>
  </si>
  <si>
    <t>Kancelari</t>
  </si>
  <si>
    <t>30190000-7</t>
  </si>
  <si>
    <t xml:space="preserve">Tonera </t>
  </si>
  <si>
    <t>30125120-8</t>
  </si>
  <si>
    <t>Sherbim Printimi</t>
  </si>
  <si>
    <t>Uniforma, veshje</t>
  </si>
  <si>
    <t xml:space="preserve">Abonime , Libra e Publikime </t>
  </si>
  <si>
    <t>Fletore zyrtare</t>
  </si>
  <si>
    <t>te Ardhurat</t>
  </si>
  <si>
    <t>22121000-4</t>
  </si>
  <si>
    <t>Dhjetor 2018</t>
  </si>
  <si>
    <t>Materiale per pastrim, dezinfektim, ngrohje, ndricim</t>
  </si>
  <si>
    <t>39831200-8</t>
  </si>
  <si>
    <t>Sherbimi dezinfektimi Gjykates Covid-19</t>
  </si>
  <si>
    <t xml:space="preserve">Sherbime te sigurimit dhe ruajtjes se godinave      </t>
  </si>
  <si>
    <t xml:space="preserve">Karburant dhe vaj  </t>
  </si>
  <si>
    <t>a</t>
  </si>
  <si>
    <t xml:space="preserve">Karburant per automjete            </t>
  </si>
  <si>
    <t>09134000-3</t>
  </si>
  <si>
    <t xml:space="preserve">Karburant per gjenerator    </t>
  </si>
  <si>
    <t>b</t>
  </si>
  <si>
    <t>Vaj</t>
  </si>
  <si>
    <t>Pjese kembimi, goma dhe bateri</t>
  </si>
  <si>
    <t>Pjese kembimi</t>
  </si>
  <si>
    <t xml:space="preserve">Goma makine                              </t>
  </si>
  <si>
    <t>Siguracione te mjeteve te transportit</t>
  </si>
  <si>
    <t>66514110-0</t>
  </si>
  <si>
    <t>Shpenzime te tjera transporti</t>
  </si>
  <si>
    <t>50000000-5</t>
  </si>
  <si>
    <t>Mirembajtje mjete transporti</t>
  </si>
  <si>
    <t>Instalim dhe sherbim interneti (lidhje pa kabell), Faqe Web</t>
  </si>
  <si>
    <t>Mirembajtje programi (software)</t>
  </si>
  <si>
    <t xml:space="preserve">Mirembajtje programi CCMIS dhe ruajtjes se te dhenave </t>
  </si>
  <si>
    <t>Faqe Web</t>
  </si>
  <si>
    <t xml:space="preserve">Hostim i faqes </t>
  </si>
  <si>
    <t>Mirembajtje kompjutera</t>
  </si>
  <si>
    <t>Mirembajtje Fotokopje</t>
  </si>
  <si>
    <t>Mirembajtje Gjeneratori</t>
  </si>
  <si>
    <t>Mirembajtje paisje elektrike,ashensor.</t>
  </si>
  <si>
    <t>50750000-7</t>
  </si>
  <si>
    <t>Shenzime te tjera</t>
  </si>
  <si>
    <t xml:space="preserve">Furnizime materiale te tjera zyre </t>
  </si>
  <si>
    <t xml:space="preserve">30190000-7 </t>
  </si>
  <si>
    <t>Totali   A</t>
  </si>
  <si>
    <t>Udhetim e dieta</t>
  </si>
  <si>
    <t>Elektricitet</t>
  </si>
  <si>
    <t>Uje</t>
  </si>
  <si>
    <t>Sherbime telefonike</t>
  </si>
  <si>
    <t>Posta dhe sherbimi korrier</t>
  </si>
  <si>
    <t>Avokate, eksperte, perkthyes  , kuotizacion etj</t>
  </si>
  <si>
    <t xml:space="preserve">Shpenzime per ekzekutimin e vendimeve gjyqesore </t>
  </si>
  <si>
    <t>Shpenzime per tatim - taksa te paguara nga institucioni</t>
  </si>
  <si>
    <t>Totali   B</t>
  </si>
  <si>
    <t>TOTALI A+B</t>
  </si>
  <si>
    <t>K/D/BUXHETIT</t>
  </si>
  <si>
    <t>MIMOZA DEDJA</t>
  </si>
  <si>
    <t>Regjistri I parashikimeve të procedurave të prokurimit publik për vitin 2021</t>
  </si>
  <si>
    <t>ZV / KRYETARE</t>
  </si>
  <si>
    <t>LINDITA SINANAJ</t>
  </si>
  <si>
    <t>Sherbime te tjera</t>
  </si>
  <si>
    <t>Transferime tek individet (VKM 673/2020 telefon)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</si>
</sst>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New times roman"/>
    </font>
    <font>
      <b/>
      <u/>
      <sz val="18"/>
      <color theme="1"/>
      <name val="New times roman"/>
    </font>
    <font>
      <sz val="18"/>
      <color theme="1"/>
      <name val="New times roman"/>
    </font>
    <font>
      <b/>
      <u/>
      <sz val="12"/>
      <color theme="1"/>
      <name val="New times roman"/>
    </font>
    <font>
      <b/>
      <sz val="12"/>
      <color theme="1"/>
      <name val="New times roman"/>
    </font>
    <font>
      <sz val="12"/>
      <name val="New times roman"/>
    </font>
    <font>
      <i/>
      <sz val="12"/>
      <name val="New times roman"/>
    </font>
    <font>
      <b/>
      <sz val="12"/>
      <name val="New times roman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16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7" fillId="0" borderId="13" xfId="0" applyFont="1" applyBorder="1" applyAlignment="1">
      <alignment horizontal="left"/>
    </xf>
    <xf numFmtId="164" fontId="2" fillId="0" borderId="11" xfId="1" applyNumberFormat="1" applyFont="1" applyBorder="1"/>
    <xf numFmtId="164" fontId="7" fillId="0" borderId="11" xfId="1" applyNumberFormat="1" applyFont="1" applyFill="1" applyBorder="1"/>
    <xf numFmtId="0" fontId="2" fillId="0" borderId="14" xfId="0" applyFont="1" applyFill="1" applyBorder="1" applyAlignment="1">
      <alignment wrapText="1"/>
    </xf>
    <xf numFmtId="0" fontId="7" fillId="0" borderId="13" xfId="0" applyFont="1" applyBorder="1"/>
    <xf numFmtId="164" fontId="2" fillId="0" borderId="11" xfId="1" applyNumberFormat="1" applyFont="1" applyFill="1" applyBorder="1"/>
    <xf numFmtId="0" fontId="6" fillId="0" borderId="11" xfId="0" applyFont="1" applyBorder="1"/>
    <xf numFmtId="0" fontId="6" fillId="0" borderId="15" xfId="0" applyFont="1" applyFill="1" applyBorder="1"/>
    <xf numFmtId="0" fontId="2" fillId="0" borderId="15" xfId="0" applyFont="1" applyFill="1" applyBorder="1"/>
    <xf numFmtId="0" fontId="6" fillId="0" borderId="16" xfId="0" applyFont="1" applyBorder="1"/>
    <xf numFmtId="0" fontId="8" fillId="0" borderId="12" xfId="0" applyFont="1" applyBorder="1" applyAlignment="1">
      <alignment horizontal="right" vertical="center"/>
    </xf>
    <xf numFmtId="0" fontId="8" fillId="0" borderId="13" xfId="0" applyFont="1" applyBorder="1"/>
    <xf numFmtId="0" fontId="9" fillId="0" borderId="12" xfId="0" applyFont="1" applyBorder="1" applyAlignment="1">
      <alignment horizontal="right" vertical="center"/>
    </xf>
    <xf numFmtId="0" fontId="2" fillId="0" borderId="17" xfId="0" applyFont="1" applyBorder="1"/>
    <xf numFmtId="0" fontId="2" fillId="0" borderId="16" xfId="0" applyFont="1" applyBorder="1"/>
    <xf numFmtId="0" fontId="7" fillId="0" borderId="18" xfId="0" applyFont="1" applyBorder="1"/>
    <xf numFmtId="0" fontId="7" fillId="4" borderId="1" xfId="0" applyFont="1" applyFill="1" applyBorder="1" applyAlignment="1">
      <alignment horizontal="right" vertical="center"/>
    </xf>
    <xf numFmtId="0" fontId="2" fillId="4" borderId="2" xfId="0" applyFont="1" applyFill="1" applyBorder="1"/>
    <xf numFmtId="0" fontId="2" fillId="4" borderId="1" xfId="0" applyFont="1" applyFill="1" applyBorder="1"/>
    <xf numFmtId="0" fontId="9" fillId="4" borderId="3" xfId="0" applyFont="1" applyFill="1" applyBorder="1"/>
    <xf numFmtId="164" fontId="2" fillId="4" borderId="2" xfId="1" applyNumberFormat="1" applyFont="1" applyFill="1" applyBorder="1"/>
    <xf numFmtId="164" fontId="7" fillId="4" borderId="2" xfId="1" applyNumberFormat="1" applyFont="1" applyFill="1" applyBorder="1"/>
    <xf numFmtId="0" fontId="2" fillId="4" borderId="5" xfId="0" applyFont="1" applyFill="1" applyBorder="1"/>
    <xf numFmtId="164" fontId="7" fillId="0" borderId="11" xfId="1" applyNumberFormat="1" applyFont="1" applyBorder="1"/>
    <xf numFmtId="0" fontId="2" fillId="0" borderId="15" xfId="0" applyFont="1" applyBorder="1"/>
    <xf numFmtId="164" fontId="2" fillId="0" borderId="17" xfId="1" applyNumberFormat="1" applyFont="1" applyBorder="1"/>
    <xf numFmtId="0" fontId="2" fillId="0" borderId="19" xfId="0" applyFont="1" applyBorder="1"/>
    <xf numFmtId="0" fontId="7" fillId="0" borderId="6" xfId="0" applyFont="1" applyBorder="1" applyAlignment="1">
      <alignment horizontal="right" vertical="center"/>
    </xf>
    <xf numFmtId="0" fontId="9" fillId="0" borderId="7" xfId="0" applyFont="1" applyBorder="1"/>
    <xf numFmtId="164" fontId="2" fillId="0" borderId="0" xfId="1" applyNumberFormat="1" applyFont="1" applyBorder="1"/>
    <xf numFmtId="0" fontId="2" fillId="0" borderId="9" xfId="0" applyFont="1" applyBorder="1"/>
    <xf numFmtId="0" fontId="9" fillId="4" borderId="3" xfId="0" applyFont="1" applyFill="1" applyBorder="1" applyAlignment="1">
      <alignment horizontal="center"/>
    </xf>
    <xf numFmtId="164" fontId="6" fillId="4" borderId="2" xfId="1" applyNumberFormat="1" applyFont="1" applyFill="1" applyBorder="1"/>
    <xf numFmtId="0" fontId="6" fillId="4" borderId="1" xfId="0" applyFont="1" applyFill="1" applyBorder="1"/>
    <xf numFmtId="164" fontId="2" fillId="0" borderId="0" xfId="1" applyNumberFormat="1" applyFont="1"/>
    <xf numFmtId="165" fontId="2" fillId="0" borderId="0" xfId="0" applyNumberFormat="1" applyFont="1"/>
    <xf numFmtId="43" fontId="2" fillId="0" borderId="0" xfId="1" applyFont="1"/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Border="1"/>
    <xf numFmtId="0" fontId="10" fillId="0" borderId="0" xfId="0" applyFont="1"/>
    <xf numFmtId="0" fontId="3" fillId="0" borderId="0" xfId="0" applyFont="1" applyAlignment="1"/>
    <xf numFmtId="0" fontId="3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6"/>
  <sheetViews>
    <sheetView tabSelected="1" topLeftCell="D1" zoomScaleNormal="100" workbookViewId="0">
      <selection activeCell="I25" sqref="I25"/>
    </sheetView>
  </sheetViews>
  <sheetFormatPr defaultRowHeight="15"/>
  <cols>
    <col min="1" max="1" width="5.5703125" style="1" bestFit="1" customWidth="1"/>
    <col min="2" max="2" width="6.85546875" style="1" customWidth="1"/>
    <col min="3" max="3" width="6.28515625" style="1" customWidth="1"/>
    <col min="4" max="4" width="48.140625" style="1" customWidth="1"/>
    <col min="5" max="5" width="20.42578125" style="1" customWidth="1"/>
    <col min="6" max="6" width="18.5703125" style="1" customWidth="1"/>
    <col min="7" max="7" width="21.28515625" style="1" customWidth="1"/>
    <col min="8" max="8" width="23.42578125" style="1" customWidth="1"/>
    <col min="9" max="9" width="24.5703125" style="1" customWidth="1"/>
    <col min="10" max="10" width="28.140625" style="1" customWidth="1"/>
    <col min="11" max="11" width="18" style="1" customWidth="1"/>
    <col min="12" max="12" width="17.42578125" style="1" customWidth="1"/>
    <col min="13" max="13" width="17.140625" style="1" customWidth="1"/>
    <col min="14" max="16384" width="9.140625" style="1"/>
  </cols>
  <sheetData>
    <row r="2" spans="1:13" ht="23.25">
      <c r="D2" s="71" t="s">
        <v>88</v>
      </c>
      <c r="E2" s="71"/>
      <c r="F2" s="71"/>
      <c r="G2" s="71"/>
      <c r="H2" s="71"/>
    </row>
    <row r="3" spans="1:13" ht="23.25">
      <c r="D3" s="2"/>
      <c r="E3" s="2"/>
      <c r="F3" s="2"/>
      <c r="G3" s="2"/>
      <c r="H3" s="2"/>
    </row>
    <row r="4" spans="1:13" ht="15.75">
      <c r="D4" s="72" t="s">
        <v>0</v>
      </c>
      <c r="E4" s="72"/>
      <c r="F4" s="72"/>
      <c r="G4" s="72"/>
      <c r="H4" s="72"/>
      <c r="J4" s="3"/>
    </row>
    <row r="5" spans="1:13">
      <c r="D5" s="72"/>
      <c r="E5" s="72"/>
      <c r="F5" s="72"/>
      <c r="G5" s="72"/>
      <c r="H5" s="72"/>
      <c r="J5" s="4"/>
    </row>
    <row r="6" spans="1:13" ht="15.75" thickBot="1"/>
    <row r="7" spans="1:13" ht="94.5" customHeight="1" thickBot="1">
      <c r="A7" s="5" t="s">
        <v>1</v>
      </c>
      <c r="B7" s="6" t="s">
        <v>2</v>
      </c>
      <c r="C7" s="7" t="s">
        <v>3</v>
      </c>
      <c r="D7" s="8" t="s">
        <v>4</v>
      </c>
      <c r="E7" s="9" t="s">
        <v>5</v>
      </c>
      <c r="F7" s="7" t="s">
        <v>6</v>
      </c>
      <c r="G7" s="9" t="s">
        <v>7</v>
      </c>
      <c r="H7" s="73" t="s">
        <v>8</v>
      </c>
      <c r="I7" s="74"/>
      <c r="J7" s="10" t="s">
        <v>9</v>
      </c>
      <c r="K7" s="9" t="s">
        <v>10</v>
      </c>
      <c r="L7" s="7" t="s">
        <v>11</v>
      </c>
      <c r="M7" s="7" t="s">
        <v>12</v>
      </c>
    </row>
    <row r="8" spans="1:13" ht="41.25" customHeight="1" thickBot="1">
      <c r="A8" s="11"/>
      <c r="B8" s="12"/>
      <c r="C8" s="11"/>
      <c r="D8" s="13"/>
      <c r="E8" s="14"/>
      <c r="F8" s="15"/>
      <c r="G8" s="14"/>
      <c r="H8" s="16" t="s">
        <v>13</v>
      </c>
      <c r="I8" s="17">
        <f>I10+I13+I15+I16+I17+I20+I21+I23+I26+I32+I33+I34+I35+I39+I40+I42+I43+I56</f>
        <v>10919999.600000001</v>
      </c>
      <c r="J8" s="18" t="s">
        <v>14</v>
      </c>
      <c r="K8" s="14"/>
      <c r="L8" s="15"/>
      <c r="M8" s="15"/>
    </row>
    <row r="9" spans="1:13" ht="41.25" customHeight="1" thickBot="1">
      <c r="A9" s="19"/>
      <c r="B9" s="20"/>
      <c r="C9" s="19"/>
      <c r="D9" s="21"/>
      <c r="E9" s="22"/>
      <c r="F9" s="23"/>
      <c r="G9" s="22"/>
      <c r="H9" s="24" t="s">
        <v>15</v>
      </c>
      <c r="I9" s="25">
        <v>110000</v>
      </c>
      <c r="J9" s="26" t="s">
        <v>14</v>
      </c>
      <c r="K9" s="22"/>
      <c r="L9" s="23"/>
      <c r="M9" s="23"/>
    </row>
    <row r="10" spans="1:13" ht="15.75">
      <c r="A10" s="27">
        <v>3</v>
      </c>
      <c r="B10" s="28"/>
      <c r="C10" s="29"/>
      <c r="D10" s="30" t="s">
        <v>16</v>
      </c>
      <c r="E10" s="28" t="s">
        <v>17</v>
      </c>
      <c r="F10" s="29" t="s">
        <v>18</v>
      </c>
      <c r="G10" s="31">
        <v>850000</v>
      </c>
      <c r="H10" s="29" t="s">
        <v>19</v>
      </c>
      <c r="I10" s="32">
        <f>G10*1.2</f>
        <v>1020000</v>
      </c>
      <c r="J10" s="33" t="s">
        <v>20</v>
      </c>
      <c r="K10" s="28"/>
      <c r="L10" s="29" t="s">
        <v>21</v>
      </c>
      <c r="M10" s="29" t="s">
        <v>22</v>
      </c>
    </row>
    <row r="11" spans="1:13" ht="15.75">
      <c r="A11" s="27">
        <v>4</v>
      </c>
      <c r="B11" s="28"/>
      <c r="C11" s="29"/>
      <c r="D11" s="30" t="s">
        <v>23</v>
      </c>
      <c r="E11" s="28"/>
      <c r="F11" s="29"/>
      <c r="G11" s="31"/>
      <c r="H11" s="29"/>
      <c r="I11" s="32"/>
      <c r="J11" s="33"/>
      <c r="K11" s="28"/>
      <c r="L11" s="29"/>
      <c r="M11" s="29"/>
    </row>
    <row r="12" spans="1:13" ht="15.75">
      <c r="A12" s="27">
        <v>5</v>
      </c>
      <c r="B12" s="28"/>
      <c r="C12" s="29"/>
      <c r="D12" s="30" t="s">
        <v>24</v>
      </c>
      <c r="E12" s="28"/>
      <c r="F12" s="29"/>
      <c r="G12" s="31"/>
      <c r="H12" s="29"/>
      <c r="I12" s="32"/>
      <c r="J12" s="33"/>
      <c r="K12" s="28"/>
      <c r="L12" s="29"/>
      <c r="M12" s="29"/>
    </row>
    <row r="13" spans="1:13" ht="15.75">
      <c r="A13" s="27">
        <v>6</v>
      </c>
      <c r="B13" s="28"/>
      <c r="C13" s="29"/>
      <c r="D13" s="30" t="s">
        <v>25</v>
      </c>
      <c r="E13" s="28" t="s">
        <v>17</v>
      </c>
      <c r="F13" s="29" t="s">
        <v>18</v>
      </c>
      <c r="G13" s="31">
        <v>266667</v>
      </c>
      <c r="H13" s="29" t="s">
        <v>19</v>
      </c>
      <c r="I13" s="32">
        <f t="shared" ref="I13:I45" si="0">G13*1.2</f>
        <v>320000.39999999997</v>
      </c>
      <c r="J13" s="33"/>
      <c r="K13" s="28" t="s">
        <v>26</v>
      </c>
      <c r="L13" s="29" t="s">
        <v>21</v>
      </c>
      <c r="M13" s="29" t="s">
        <v>22</v>
      </c>
    </row>
    <row r="14" spans="1:13" ht="15.75">
      <c r="A14" s="27">
        <v>7</v>
      </c>
      <c r="B14" s="28"/>
      <c r="C14" s="29"/>
      <c r="D14" s="34" t="s">
        <v>27</v>
      </c>
      <c r="E14" s="28"/>
      <c r="F14" s="29"/>
      <c r="G14" s="35"/>
      <c r="H14" s="29"/>
      <c r="I14" s="32"/>
      <c r="J14" s="33"/>
      <c r="K14" s="28"/>
      <c r="L14" s="29"/>
      <c r="M14" s="29"/>
    </row>
    <row r="15" spans="1:13" ht="15.75">
      <c r="A15" s="27">
        <v>8</v>
      </c>
      <c r="B15" s="28"/>
      <c r="C15" s="29"/>
      <c r="D15" s="34" t="s">
        <v>28</v>
      </c>
      <c r="E15" s="36" t="s">
        <v>29</v>
      </c>
      <c r="F15" s="29" t="s">
        <v>30</v>
      </c>
      <c r="G15" s="35">
        <v>100000</v>
      </c>
      <c r="H15" s="29" t="s">
        <v>19</v>
      </c>
      <c r="I15" s="32">
        <f t="shared" si="0"/>
        <v>120000</v>
      </c>
      <c r="J15" s="37"/>
      <c r="K15" s="28" t="s">
        <v>31</v>
      </c>
      <c r="L15" s="29" t="s">
        <v>21</v>
      </c>
      <c r="M15" s="29" t="s">
        <v>22</v>
      </c>
    </row>
    <row r="16" spans="1:13" ht="15.75">
      <c r="A16" s="27">
        <v>9</v>
      </c>
      <c r="B16" s="28"/>
      <c r="C16" s="29"/>
      <c r="D16" s="34" t="s">
        <v>32</v>
      </c>
      <c r="E16" s="28" t="s">
        <v>17</v>
      </c>
      <c r="F16" s="29" t="s">
        <v>18</v>
      </c>
      <c r="G16" s="31">
        <v>200000</v>
      </c>
      <c r="H16" s="29" t="s">
        <v>19</v>
      </c>
      <c r="I16" s="32">
        <f t="shared" si="0"/>
        <v>240000</v>
      </c>
      <c r="J16" s="38"/>
      <c r="K16" s="28" t="s">
        <v>33</v>
      </c>
      <c r="L16" s="29" t="s">
        <v>21</v>
      </c>
      <c r="M16" s="29" t="s">
        <v>22</v>
      </c>
    </row>
    <row r="17" spans="1:13" ht="15.75">
      <c r="A17" s="27">
        <v>10</v>
      </c>
      <c r="B17" s="28"/>
      <c r="C17" s="29"/>
      <c r="D17" s="34" t="s">
        <v>34</v>
      </c>
      <c r="E17" s="28" t="s">
        <v>17</v>
      </c>
      <c r="F17" s="29" t="s">
        <v>18</v>
      </c>
      <c r="G17" s="31">
        <v>916667</v>
      </c>
      <c r="H17" s="29" t="s">
        <v>19</v>
      </c>
      <c r="I17" s="32">
        <f t="shared" si="0"/>
        <v>1100000.3999999999</v>
      </c>
      <c r="J17" s="38"/>
      <c r="K17" s="29" t="s">
        <v>35</v>
      </c>
      <c r="L17" s="29" t="s">
        <v>21</v>
      </c>
      <c r="M17" s="29" t="s">
        <v>22</v>
      </c>
    </row>
    <row r="18" spans="1:13" ht="15.75">
      <c r="A18" s="27">
        <v>11</v>
      </c>
      <c r="B18" s="28"/>
      <c r="C18" s="29"/>
      <c r="D18" s="34" t="s">
        <v>36</v>
      </c>
      <c r="E18" s="28"/>
      <c r="F18" s="29"/>
      <c r="G18" s="31"/>
      <c r="H18" s="29"/>
      <c r="I18" s="32"/>
      <c r="J18" s="38"/>
      <c r="K18" s="28"/>
      <c r="L18" s="29"/>
      <c r="M18" s="29"/>
    </row>
    <row r="19" spans="1:13" ht="15.75">
      <c r="A19" s="27">
        <v>12</v>
      </c>
      <c r="B19" s="28"/>
      <c r="C19" s="29"/>
      <c r="D19" s="34" t="s">
        <v>37</v>
      </c>
      <c r="E19" s="28"/>
      <c r="F19" s="29"/>
      <c r="G19" s="31"/>
      <c r="H19" s="29"/>
      <c r="I19" s="32"/>
      <c r="J19" s="38"/>
      <c r="K19" s="28"/>
      <c r="L19" s="29"/>
      <c r="M19" s="29"/>
    </row>
    <row r="20" spans="1:13" ht="15.75">
      <c r="A20" s="27">
        <v>13</v>
      </c>
      <c r="B20" s="28"/>
      <c r="C20" s="29"/>
      <c r="D20" s="34" t="s">
        <v>38</v>
      </c>
      <c r="E20" s="36" t="s">
        <v>29</v>
      </c>
      <c r="F20" s="29" t="s">
        <v>39</v>
      </c>
      <c r="G20" s="31">
        <v>20000</v>
      </c>
      <c r="H20" s="29" t="s">
        <v>19</v>
      </c>
      <c r="I20" s="32">
        <v>20000</v>
      </c>
      <c r="J20" s="38"/>
      <c r="K20" s="28" t="s">
        <v>41</v>
      </c>
      <c r="L20" s="29" t="s">
        <v>42</v>
      </c>
      <c r="M20" s="29" t="s">
        <v>22</v>
      </c>
    </row>
    <row r="21" spans="1:13" ht="15.75">
      <c r="A21" s="27">
        <v>14</v>
      </c>
      <c r="B21" s="28"/>
      <c r="C21" s="29"/>
      <c r="D21" s="34" t="s">
        <v>43</v>
      </c>
      <c r="E21" s="28" t="s">
        <v>17</v>
      </c>
      <c r="F21" s="29" t="s">
        <v>18</v>
      </c>
      <c r="G21" s="35">
        <v>500000</v>
      </c>
      <c r="H21" s="29" t="s">
        <v>19</v>
      </c>
      <c r="I21" s="32">
        <f t="shared" si="0"/>
        <v>600000</v>
      </c>
      <c r="J21" s="38"/>
      <c r="K21" s="28" t="s">
        <v>44</v>
      </c>
      <c r="L21" s="29" t="s">
        <v>21</v>
      </c>
      <c r="M21" s="29" t="s">
        <v>22</v>
      </c>
    </row>
    <row r="22" spans="1:13" ht="15.75">
      <c r="A22" s="27"/>
      <c r="B22" s="28"/>
      <c r="C22" s="29"/>
      <c r="D22" s="34" t="s">
        <v>45</v>
      </c>
      <c r="E22" s="28"/>
      <c r="F22" s="29"/>
      <c r="G22" s="31"/>
      <c r="H22" s="29"/>
      <c r="I22" s="32">
        <f t="shared" si="0"/>
        <v>0</v>
      </c>
      <c r="J22" s="38"/>
      <c r="K22" s="28"/>
      <c r="L22" s="29"/>
      <c r="M22" s="29"/>
    </row>
    <row r="23" spans="1:13" ht="15.75">
      <c r="A23" s="27"/>
      <c r="B23" s="28"/>
      <c r="C23" s="29"/>
      <c r="D23" s="34" t="s">
        <v>91</v>
      </c>
      <c r="E23" s="36" t="s">
        <v>29</v>
      </c>
      <c r="F23" s="29"/>
      <c r="G23" s="31">
        <v>83333</v>
      </c>
      <c r="H23" s="29"/>
      <c r="I23" s="32">
        <f t="shared" si="0"/>
        <v>99999.599999999991</v>
      </c>
      <c r="J23" s="38"/>
      <c r="K23" s="28"/>
      <c r="L23" s="29"/>
      <c r="M23" s="29"/>
    </row>
    <row r="24" spans="1:13" ht="15.75">
      <c r="A24" s="27">
        <v>15</v>
      </c>
      <c r="B24" s="28"/>
      <c r="C24" s="29"/>
      <c r="D24" s="34" t="s">
        <v>46</v>
      </c>
      <c r="E24" s="28"/>
      <c r="F24" s="29"/>
      <c r="G24" s="31"/>
      <c r="H24" s="29"/>
      <c r="I24" s="32"/>
      <c r="J24" s="38"/>
      <c r="K24" s="28"/>
      <c r="L24" s="29"/>
      <c r="M24" s="29"/>
    </row>
    <row r="25" spans="1:13" ht="15.75">
      <c r="A25" s="27">
        <v>16</v>
      </c>
      <c r="B25" s="28"/>
      <c r="C25" s="29"/>
      <c r="D25" s="34" t="s">
        <v>47</v>
      </c>
      <c r="E25" s="28"/>
      <c r="F25" s="29"/>
      <c r="G25" s="31"/>
      <c r="H25" s="29"/>
      <c r="I25" s="32">
        <f t="shared" si="0"/>
        <v>0</v>
      </c>
      <c r="J25" s="38"/>
      <c r="K25" s="28"/>
      <c r="L25" s="29"/>
      <c r="M25" s="29"/>
    </row>
    <row r="26" spans="1:13">
      <c r="A26" s="40" t="s">
        <v>48</v>
      </c>
      <c r="B26" s="28"/>
      <c r="C26" s="29"/>
      <c r="D26" s="41" t="s">
        <v>49</v>
      </c>
      <c r="E26" s="28" t="s">
        <v>17</v>
      </c>
      <c r="F26" s="29" t="s">
        <v>18</v>
      </c>
      <c r="G26" s="35">
        <v>316666</v>
      </c>
      <c r="H26" s="29" t="s">
        <v>19</v>
      </c>
      <c r="I26" s="32">
        <v>380000</v>
      </c>
      <c r="J26" s="38"/>
      <c r="K26" s="28" t="s">
        <v>50</v>
      </c>
      <c r="L26" s="29" t="s">
        <v>21</v>
      </c>
      <c r="M26" s="29" t="s">
        <v>22</v>
      </c>
    </row>
    <row r="27" spans="1:13">
      <c r="A27" s="40"/>
      <c r="B27" s="28"/>
      <c r="C27" s="29"/>
      <c r="D27" s="41" t="s">
        <v>51</v>
      </c>
      <c r="E27" s="28"/>
      <c r="F27" s="29"/>
      <c r="G27" s="31"/>
      <c r="H27" s="29"/>
      <c r="I27" s="32"/>
      <c r="J27" s="38"/>
      <c r="K27" s="28"/>
      <c r="L27" s="29"/>
      <c r="M27" s="29"/>
    </row>
    <row r="28" spans="1:13">
      <c r="A28" s="40" t="s">
        <v>52</v>
      </c>
      <c r="B28" s="28"/>
      <c r="C28" s="29"/>
      <c r="D28" s="41" t="s">
        <v>53</v>
      </c>
      <c r="E28" s="28"/>
      <c r="F28" s="29"/>
      <c r="G28" s="31"/>
      <c r="H28" s="29"/>
      <c r="I28" s="32">
        <f t="shared" si="0"/>
        <v>0</v>
      </c>
      <c r="J28" s="38"/>
      <c r="K28" s="28"/>
      <c r="L28" s="29"/>
      <c r="M28" s="29"/>
    </row>
    <row r="29" spans="1:13" ht="15.75">
      <c r="A29" s="42">
        <v>17</v>
      </c>
      <c r="B29" s="28"/>
      <c r="C29" s="29"/>
      <c r="D29" s="34" t="s">
        <v>54</v>
      </c>
      <c r="E29" s="28"/>
      <c r="F29" s="29"/>
      <c r="G29" s="31"/>
      <c r="H29" s="29"/>
      <c r="I29" s="32">
        <f t="shared" si="0"/>
        <v>0</v>
      </c>
      <c r="J29" s="38"/>
      <c r="K29" s="28"/>
      <c r="L29" s="29"/>
      <c r="M29" s="29"/>
    </row>
    <row r="30" spans="1:13">
      <c r="A30" s="40" t="s">
        <v>48</v>
      </c>
      <c r="B30" s="28"/>
      <c r="C30" s="29"/>
      <c r="D30" s="41" t="s">
        <v>55</v>
      </c>
      <c r="E30" s="28"/>
      <c r="F30" s="29"/>
      <c r="G30" s="31"/>
      <c r="H30" s="29"/>
      <c r="I30" s="32">
        <f t="shared" si="0"/>
        <v>0</v>
      </c>
      <c r="J30" s="38"/>
      <c r="K30" s="28"/>
      <c r="L30" s="29"/>
      <c r="M30" s="29"/>
    </row>
    <row r="31" spans="1:13">
      <c r="A31" s="40" t="s">
        <v>52</v>
      </c>
      <c r="B31" s="28"/>
      <c r="C31" s="29"/>
      <c r="D31" s="41" t="s">
        <v>56</v>
      </c>
      <c r="E31" s="28"/>
      <c r="F31" s="29"/>
      <c r="G31" s="31"/>
      <c r="H31" s="29"/>
      <c r="I31" s="32">
        <f t="shared" si="0"/>
        <v>0</v>
      </c>
      <c r="J31" s="38"/>
      <c r="K31" s="28"/>
      <c r="L31" s="29"/>
      <c r="M31" s="29"/>
    </row>
    <row r="32" spans="1:13" ht="15.75">
      <c r="A32" s="42">
        <v>18</v>
      </c>
      <c r="B32" s="28"/>
      <c r="C32" s="29"/>
      <c r="D32" s="34" t="s">
        <v>57</v>
      </c>
      <c r="E32" s="36" t="s">
        <v>29</v>
      </c>
      <c r="F32" s="29" t="s">
        <v>30</v>
      </c>
      <c r="G32" s="35">
        <v>100000</v>
      </c>
      <c r="H32" s="29" t="s">
        <v>19</v>
      </c>
      <c r="I32" s="32">
        <f t="shared" si="0"/>
        <v>120000</v>
      </c>
      <c r="J32" s="38"/>
      <c r="K32" s="28" t="s">
        <v>58</v>
      </c>
      <c r="L32" s="29" t="s">
        <v>21</v>
      </c>
      <c r="M32" s="29" t="s">
        <v>22</v>
      </c>
    </row>
    <row r="33" spans="1:13" ht="15.75">
      <c r="A33" s="42">
        <v>20</v>
      </c>
      <c r="B33" s="28"/>
      <c r="C33" s="29"/>
      <c r="D33" s="34" t="s">
        <v>59</v>
      </c>
      <c r="E33" s="36" t="s">
        <v>29</v>
      </c>
      <c r="F33" s="29" t="s">
        <v>30</v>
      </c>
      <c r="G33" s="31">
        <v>8333</v>
      </c>
      <c r="H33" s="29" t="s">
        <v>19</v>
      </c>
      <c r="I33" s="32">
        <v>10000</v>
      </c>
      <c r="J33" s="38"/>
      <c r="K33" s="28" t="s">
        <v>60</v>
      </c>
      <c r="L33" s="29" t="s">
        <v>21</v>
      </c>
      <c r="M33" s="29" t="s">
        <v>22</v>
      </c>
    </row>
    <row r="34" spans="1:13" ht="15.75">
      <c r="A34" s="42">
        <v>21</v>
      </c>
      <c r="B34" s="28"/>
      <c r="C34" s="29"/>
      <c r="D34" s="34" t="s">
        <v>61</v>
      </c>
      <c r="E34" s="36" t="s">
        <v>29</v>
      </c>
      <c r="F34" s="29"/>
      <c r="G34" s="35">
        <v>100000</v>
      </c>
      <c r="H34" s="29" t="s">
        <v>19</v>
      </c>
      <c r="I34" s="32">
        <f t="shared" si="0"/>
        <v>120000</v>
      </c>
      <c r="J34" s="38"/>
      <c r="K34" s="28"/>
      <c r="L34" s="29"/>
      <c r="M34" s="29"/>
    </row>
    <row r="35" spans="1:13" ht="15.75">
      <c r="A35" s="42">
        <v>22</v>
      </c>
      <c r="B35" s="28"/>
      <c r="C35" s="29"/>
      <c r="D35" s="34" t="s">
        <v>62</v>
      </c>
      <c r="E35" s="28"/>
      <c r="F35" s="29"/>
      <c r="G35" s="31">
        <v>125000</v>
      </c>
      <c r="H35" s="29"/>
      <c r="I35" s="32">
        <f t="shared" si="0"/>
        <v>150000</v>
      </c>
      <c r="J35" s="38"/>
      <c r="K35" s="28"/>
      <c r="L35" s="29"/>
      <c r="M35" s="29"/>
    </row>
    <row r="36" spans="1:13" ht="15.75">
      <c r="A36" s="42">
        <v>23</v>
      </c>
      <c r="B36" s="28"/>
      <c r="C36" s="29"/>
      <c r="D36" s="34" t="s">
        <v>63</v>
      </c>
      <c r="E36" s="28"/>
      <c r="F36" s="29"/>
      <c r="G36" s="31"/>
      <c r="H36" s="29"/>
      <c r="I36" s="32">
        <f t="shared" si="0"/>
        <v>0</v>
      </c>
      <c r="J36" s="38"/>
      <c r="K36" s="28"/>
      <c r="L36" s="29"/>
      <c r="M36" s="29"/>
    </row>
    <row r="37" spans="1:13">
      <c r="A37" s="40" t="s">
        <v>48</v>
      </c>
      <c r="B37" s="28"/>
      <c r="C37" s="29"/>
      <c r="D37" s="41" t="s">
        <v>64</v>
      </c>
      <c r="E37" s="28"/>
      <c r="F37" s="29"/>
      <c r="G37" s="31"/>
      <c r="H37" s="29"/>
      <c r="I37" s="32">
        <f t="shared" si="0"/>
        <v>0</v>
      </c>
      <c r="J37" s="38"/>
      <c r="K37" s="28"/>
      <c r="L37" s="29"/>
      <c r="M37" s="29"/>
    </row>
    <row r="38" spans="1:13" ht="15.75">
      <c r="A38" s="42">
        <v>24</v>
      </c>
      <c r="B38" s="28"/>
      <c r="C38" s="29"/>
      <c r="D38" s="34" t="s">
        <v>65</v>
      </c>
      <c r="E38" s="28"/>
      <c r="F38" s="29"/>
      <c r="G38" s="31">
        <v>0</v>
      </c>
      <c r="H38" s="29"/>
      <c r="I38" s="32">
        <f t="shared" si="0"/>
        <v>0</v>
      </c>
      <c r="J38" s="38"/>
      <c r="K38" s="28"/>
      <c r="L38" s="29"/>
      <c r="M38" s="29"/>
    </row>
    <row r="39" spans="1:13" ht="15.75">
      <c r="A39" s="40" t="s">
        <v>48</v>
      </c>
      <c r="B39" s="28"/>
      <c r="C39" s="29"/>
      <c r="D39" s="41" t="s">
        <v>66</v>
      </c>
      <c r="E39" s="36" t="s">
        <v>29</v>
      </c>
      <c r="F39" s="29" t="s">
        <v>30</v>
      </c>
      <c r="G39" s="31">
        <v>30000</v>
      </c>
      <c r="H39" s="29" t="s">
        <v>19</v>
      </c>
      <c r="I39" s="32">
        <f t="shared" si="0"/>
        <v>36000</v>
      </c>
      <c r="J39" s="38"/>
      <c r="K39" s="28"/>
      <c r="L39" s="29" t="s">
        <v>21</v>
      </c>
      <c r="M39" s="29" t="s">
        <v>22</v>
      </c>
    </row>
    <row r="40" spans="1:13" ht="15.75">
      <c r="A40" s="42">
        <v>25</v>
      </c>
      <c r="B40" s="28"/>
      <c r="C40" s="29"/>
      <c r="D40" s="34" t="s">
        <v>67</v>
      </c>
      <c r="E40" s="36" t="s">
        <v>29</v>
      </c>
      <c r="F40" s="29" t="s">
        <v>30</v>
      </c>
      <c r="G40" s="31">
        <v>60000</v>
      </c>
      <c r="H40" s="29" t="s">
        <v>19</v>
      </c>
      <c r="I40" s="32">
        <f t="shared" si="0"/>
        <v>72000</v>
      </c>
      <c r="J40" s="38"/>
      <c r="K40" s="28" t="s">
        <v>60</v>
      </c>
      <c r="L40" s="29" t="s">
        <v>21</v>
      </c>
      <c r="M40" s="29" t="s">
        <v>22</v>
      </c>
    </row>
    <row r="41" spans="1:13" ht="15.75">
      <c r="A41" s="42">
        <v>26</v>
      </c>
      <c r="B41" s="28"/>
      <c r="C41" s="29"/>
      <c r="D41" s="34" t="s">
        <v>68</v>
      </c>
      <c r="E41" s="36"/>
      <c r="F41" s="29"/>
      <c r="G41" s="31"/>
      <c r="H41" s="29"/>
      <c r="I41" s="32">
        <f t="shared" si="0"/>
        <v>0</v>
      </c>
      <c r="J41" s="38"/>
      <c r="K41" s="28"/>
      <c r="L41" s="29"/>
      <c r="M41" s="29"/>
    </row>
    <row r="42" spans="1:13" ht="15.75">
      <c r="A42" s="42"/>
      <c r="B42" s="28"/>
      <c r="C42" s="29"/>
      <c r="D42" s="34" t="s">
        <v>69</v>
      </c>
      <c r="E42" s="36" t="s">
        <v>29</v>
      </c>
      <c r="F42" s="29" t="s">
        <v>30</v>
      </c>
      <c r="G42" s="31">
        <v>25000</v>
      </c>
      <c r="H42" s="29" t="s">
        <v>19</v>
      </c>
      <c r="I42" s="32">
        <f t="shared" si="0"/>
        <v>30000</v>
      </c>
      <c r="J42" s="38"/>
      <c r="K42" s="28"/>
      <c r="L42" s="29" t="s">
        <v>21</v>
      </c>
      <c r="M42" s="29" t="s">
        <v>22</v>
      </c>
    </row>
    <row r="43" spans="1:13" ht="15.75">
      <c r="A43" s="42">
        <v>27</v>
      </c>
      <c r="B43" s="28"/>
      <c r="C43" s="29"/>
      <c r="D43" s="34" t="s">
        <v>70</v>
      </c>
      <c r="E43" s="28" t="s">
        <v>17</v>
      </c>
      <c r="F43" s="29" t="s">
        <v>30</v>
      </c>
      <c r="G43" s="31">
        <v>125000</v>
      </c>
      <c r="H43" s="29" t="s">
        <v>19</v>
      </c>
      <c r="I43" s="32">
        <f t="shared" si="0"/>
        <v>150000</v>
      </c>
      <c r="J43" s="38" t="s">
        <v>20</v>
      </c>
      <c r="K43" s="28" t="s">
        <v>71</v>
      </c>
      <c r="L43" s="29" t="s">
        <v>21</v>
      </c>
      <c r="M43" s="29" t="s">
        <v>22</v>
      </c>
    </row>
    <row r="44" spans="1:13" ht="15.75">
      <c r="A44" s="42">
        <v>28</v>
      </c>
      <c r="B44" s="28"/>
      <c r="C44" s="29"/>
      <c r="D44" s="34" t="s">
        <v>72</v>
      </c>
      <c r="E44" s="36"/>
      <c r="F44" s="29"/>
      <c r="G44" s="35"/>
      <c r="H44" s="29"/>
      <c r="I44" s="32"/>
      <c r="J44" s="38"/>
      <c r="K44" s="43"/>
      <c r="L44" s="29"/>
      <c r="M44" s="29"/>
    </row>
    <row r="45" spans="1:13" ht="16.5" thickBot="1">
      <c r="A45" s="42">
        <v>30</v>
      </c>
      <c r="B45" s="43"/>
      <c r="C45" s="44"/>
      <c r="D45" s="45" t="s">
        <v>73</v>
      </c>
      <c r="E45" s="36" t="s">
        <v>29</v>
      </c>
      <c r="F45" s="29" t="s">
        <v>30</v>
      </c>
      <c r="G45" s="31">
        <v>91667</v>
      </c>
      <c r="H45" s="39" t="s">
        <v>40</v>
      </c>
      <c r="I45" s="32">
        <f t="shared" si="0"/>
        <v>110000.4</v>
      </c>
      <c r="J45" s="38"/>
      <c r="K45" s="43" t="s">
        <v>74</v>
      </c>
      <c r="L45" s="29" t="s">
        <v>21</v>
      </c>
      <c r="M45" s="29" t="s">
        <v>22</v>
      </c>
    </row>
    <row r="46" spans="1:13" ht="16.5" thickBot="1">
      <c r="A46" s="46"/>
      <c r="B46" s="47"/>
      <c r="C46" s="48"/>
      <c r="D46" s="49" t="s">
        <v>75</v>
      </c>
      <c r="E46" s="47"/>
      <c r="F46" s="48"/>
      <c r="G46" s="50">
        <f>SUM(G10:G45)</f>
        <v>3918333</v>
      </c>
      <c r="H46" s="48"/>
      <c r="I46" s="51">
        <f>SUM(I10:I45)</f>
        <v>4698000.8000000007</v>
      </c>
      <c r="J46" s="52"/>
      <c r="K46" s="47"/>
      <c r="L46" s="48"/>
      <c r="M46" s="48"/>
    </row>
    <row r="47" spans="1:13" ht="15.75">
      <c r="A47" s="42">
        <v>31</v>
      </c>
      <c r="B47" s="28"/>
      <c r="C47" s="29"/>
      <c r="D47" s="34" t="s">
        <v>76</v>
      </c>
      <c r="E47" s="28"/>
      <c r="F47" s="29"/>
      <c r="G47" s="31">
        <v>0</v>
      </c>
      <c r="H47" s="29"/>
      <c r="I47" s="53">
        <v>0</v>
      </c>
      <c r="J47" s="54"/>
      <c r="K47" s="28"/>
      <c r="L47" s="29"/>
      <c r="M47" s="29"/>
    </row>
    <row r="48" spans="1:13" ht="15.75">
      <c r="A48" s="42">
        <v>32</v>
      </c>
      <c r="B48" s="28"/>
      <c r="C48" s="29"/>
      <c r="D48" s="34" t="s">
        <v>77</v>
      </c>
      <c r="E48" s="28"/>
      <c r="F48" s="29" t="s">
        <v>30</v>
      </c>
      <c r="G48" s="35">
        <v>1600000</v>
      </c>
      <c r="H48" s="29" t="s">
        <v>19</v>
      </c>
      <c r="I48" s="32">
        <f>G48*1.2</f>
        <v>1920000</v>
      </c>
      <c r="J48" s="54"/>
      <c r="K48" s="28"/>
      <c r="L48" s="29" t="s">
        <v>21</v>
      </c>
      <c r="M48" s="29"/>
    </row>
    <row r="49" spans="1:13" ht="15.75">
      <c r="A49" s="42">
        <v>33</v>
      </c>
      <c r="B49" s="28"/>
      <c r="C49" s="29"/>
      <c r="D49" s="34" t="s">
        <v>78</v>
      </c>
      <c r="E49" s="28"/>
      <c r="F49" s="29" t="s">
        <v>30</v>
      </c>
      <c r="G49" s="35">
        <v>100000</v>
      </c>
      <c r="H49" s="29" t="s">
        <v>19</v>
      </c>
      <c r="I49" s="32">
        <f t="shared" ref="I49:I52" si="1">G49*1.2</f>
        <v>120000</v>
      </c>
      <c r="J49" s="54"/>
      <c r="K49" s="28"/>
      <c r="L49" s="29" t="s">
        <v>21</v>
      </c>
      <c r="M49" s="29"/>
    </row>
    <row r="50" spans="1:13" ht="15.75">
      <c r="A50" s="42">
        <v>34</v>
      </c>
      <c r="B50" s="28"/>
      <c r="C50" s="29"/>
      <c r="D50" s="34" t="s">
        <v>79</v>
      </c>
      <c r="E50" s="28"/>
      <c r="F50" s="29" t="s">
        <v>30</v>
      </c>
      <c r="G50" s="35">
        <v>54166</v>
      </c>
      <c r="H50" s="29" t="s">
        <v>19</v>
      </c>
      <c r="I50" s="32">
        <f t="shared" si="1"/>
        <v>64999.199999999997</v>
      </c>
      <c r="J50" s="54"/>
      <c r="K50" s="28"/>
      <c r="L50" s="29" t="s">
        <v>21</v>
      </c>
      <c r="M50" s="29"/>
    </row>
    <row r="51" spans="1:13" ht="15.75">
      <c r="A51" s="42">
        <v>35</v>
      </c>
      <c r="B51" s="28"/>
      <c r="C51" s="29"/>
      <c r="D51" s="34" t="s">
        <v>80</v>
      </c>
      <c r="E51" s="28"/>
      <c r="F51" s="29" t="s">
        <v>30</v>
      </c>
      <c r="G51" s="35">
        <v>2890000</v>
      </c>
      <c r="H51" s="29" t="s">
        <v>19</v>
      </c>
      <c r="I51" s="32">
        <f t="shared" si="1"/>
        <v>3468000</v>
      </c>
      <c r="J51" s="54"/>
      <c r="K51" s="28"/>
      <c r="L51" s="29" t="s">
        <v>21</v>
      </c>
      <c r="M51" s="29"/>
    </row>
    <row r="52" spans="1:13" ht="15.75">
      <c r="A52" s="42">
        <v>36</v>
      </c>
      <c r="B52" s="28"/>
      <c r="C52" s="29"/>
      <c r="D52" s="34" t="s">
        <v>81</v>
      </c>
      <c r="E52" s="28"/>
      <c r="F52" s="29"/>
      <c r="G52" s="31"/>
      <c r="H52" s="29"/>
      <c r="I52" s="32">
        <f t="shared" si="1"/>
        <v>0</v>
      </c>
      <c r="J52" s="54"/>
      <c r="K52" s="28"/>
      <c r="L52" s="29"/>
      <c r="M52" s="29"/>
    </row>
    <row r="53" spans="1:13" ht="15.75">
      <c r="A53" s="42">
        <v>37</v>
      </c>
      <c r="B53" s="28"/>
      <c r="C53" s="29"/>
      <c r="D53" s="34" t="s">
        <v>82</v>
      </c>
      <c r="E53" s="28"/>
      <c r="F53" s="29"/>
      <c r="G53" s="55">
        <v>700000</v>
      </c>
      <c r="H53" s="44"/>
      <c r="I53" s="55">
        <v>700000</v>
      </c>
      <c r="J53" s="54"/>
      <c r="K53" s="28"/>
      <c r="L53" s="29"/>
      <c r="M53" s="29"/>
    </row>
    <row r="54" spans="1:13" ht="15.75">
      <c r="A54" s="42">
        <v>38</v>
      </c>
      <c r="B54" s="28"/>
      <c r="C54" s="29"/>
      <c r="D54" s="34" t="s">
        <v>83</v>
      </c>
      <c r="E54" s="28"/>
      <c r="F54" s="29"/>
      <c r="G54" s="31">
        <v>23000</v>
      </c>
      <c r="H54" s="29"/>
      <c r="I54" s="32">
        <v>23000</v>
      </c>
      <c r="J54" s="54"/>
      <c r="K54" s="28"/>
      <c r="L54" s="29" t="s">
        <v>21</v>
      </c>
      <c r="M54" s="29"/>
    </row>
    <row r="55" spans="1:13" ht="16.5" thickBot="1">
      <c r="A55" s="42">
        <v>39</v>
      </c>
      <c r="B55" s="43"/>
      <c r="C55" s="44"/>
      <c r="D55" s="45" t="s">
        <v>92</v>
      </c>
      <c r="E55" s="43"/>
      <c r="F55" s="44"/>
      <c r="G55" s="55">
        <v>36000</v>
      </c>
      <c r="H55" s="44"/>
      <c r="I55" s="55">
        <v>36000</v>
      </c>
      <c r="J55" s="56"/>
      <c r="K55" s="43"/>
      <c r="L55" s="44"/>
      <c r="M55" s="44"/>
    </row>
    <row r="56" spans="1:13" ht="19.5" customHeight="1" thickBot="1">
      <c r="A56" s="46"/>
      <c r="B56" s="47"/>
      <c r="C56" s="48"/>
      <c r="D56" s="49" t="s">
        <v>84</v>
      </c>
      <c r="E56" s="47"/>
      <c r="F56" s="48"/>
      <c r="G56" s="50">
        <f>SUM(G47:G55)</f>
        <v>5403166</v>
      </c>
      <c r="H56" s="48"/>
      <c r="I56" s="50">
        <f>SUM(I47:I55)</f>
        <v>6331999.2000000002</v>
      </c>
      <c r="J56" s="52"/>
      <c r="K56" s="47"/>
      <c r="L56" s="48"/>
      <c r="M56" s="48"/>
    </row>
    <row r="57" spans="1:13" ht="16.5" thickBot="1">
      <c r="A57" s="57"/>
      <c r="B57" s="12"/>
      <c r="C57" s="11"/>
      <c r="D57" s="58"/>
      <c r="E57" s="12"/>
      <c r="F57" s="11"/>
      <c r="G57" s="59"/>
      <c r="H57" s="11"/>
      <c r="I57" s="59"/>
      <c r="J57" s="60"/>
      <c r="K57" s="12"/>
      <c r="L57" s="11"/>
      <c r="M57" s="11"/>
    </row>
    <row r="58" spans="1:13" ht="20.25" customHeight="1" thickBot="1">
      <c r="A58" s="46"/>
      <c r="B58" s="47"/>
      <c r="C58" s="48"/>
      <c r="D58" s="61" t="s">
        <v>85</v>
      </c>
      <c r="E58" s="47"/>
      <c r="F58" s="48"/>
      <c r="G58" s="62">
        <f>G46+G56</f>
        <v>9321499</v>
      </c>
      <c r="H58" s="63"/>
      <c r="I58" s="62">
        <f>I46+I56</f>
        <v>11030000</v>
      </c>
      <c r="J58" s="52"/>
      <c r="K58" s="47"/>
      <c r="L58" s="48"/>
      <c r="M58" s="48"/>
    </row>
    <row r="60" spans="1:13">
      <c r="E60" s="64"/>
      <c r="G60" s="4"/>
      <c r="I60" s="64"/>
      <c r="J60" s="4"/>
    </row>
    <row r="61" spans="1:13">
      <c r="G61" s="65"/>
      <c r="J61" s="4"/>
      <c r="K61" s="66"/>
    </row>
    <row r="62" spans="1:13" ht="23.25">
      <c r="E62" s="67" t="s">
        <v>86</v>
      </c>
      <c r="F62" s="68"/>
      <c r="G62" s="68"/>
      <c r="H62" s="69"/>
      <c r="I62" s="67" t="s">
        <v>89</v>
      </c>
      <c r="J62" s="2"/>
      <c r="K62" s="66"/>
    </row>
    <row r="63" spans="1:13" ht="23.25">
      <c r="E63" s="67" t="s">
        <v>87</v>
      </c>
      <c r="F63" s="68"/>
      <c r="G63" s="68"/>
      <c r="H63" s="70"/>
      <c r="I63" s="67" t="s">
        <v>90</v>
      </c>
      <c r="J63" s="2"/>
      <c r="K63" s="66"/>
    </row>
    <row r="66" spans="9:9">
      <c r="I66" s="66"/>
    </row>
  </sheetData>
  <mergeCells count="2">
    <mergeCell ref="D4:H5"/>
    <mergeCell ref="H7:I7"/>
  </mergeCells>
  <pageMargins left="0.17" right="0.17" top="0.17" bottom="0.16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2021-11-12T13:07:44Z</dcterms:modified>
</cp:coreProperties>
</file>